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NNI\Documents\PARA COMPUTO\"/>
    </mc:Choice>
  </mc:AlternateContent>
  <bookViews>
    <workbookView xWindow="120" yWindow="135" windowWidth="18915" windowHeight="11310"/>
  </bookViews>
  <sheets>
    <sheet name="POST.E INGRESANTES 2015 SEDES 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AC65" i="1" l="1"/>
  <c r="Y71" i="1"/>
  <c r="T71" i="1"/>
  <c r="T70" i="1" s="1"/>
  <c r="AC70" i="1"/>
  <c r="AB70" i="1"/>
  <c r="AA70" i="1"/>
  <c r="Z70" i="1"/>
  <c r="X70" i="1"/>
  <c r="W70" i="1"/>
  <c r="V70" i="1"/>
  <c r="U70" i="1"/>
  <c r="U65" i="1" s="1"/>
  <c r="T69" i="1"/>
  <c r="T68" i="1" s="1"/>
  <c r="Y69" i="1"/>
  <c r="AC68" i="1"/>
  <c r="AB68" i="1"/>
  <c r="AA68" i="1"/>
  <c r="Z68" i="1"/>
  <c r="X68" i="1"/>
  <c r="W68" i="1"/>
  <c r="V68" i="1"/>
  <c r="U68" i="1"/>
  <c r="Y67" i="1"/>
  <c r="T67" i="1"/>
  <c r="AC66" i="1"/>
  <c r="AB66" i="1"/>
  <c r="AA66" i="1"/>
  <c r="Z66" i="1"/>
  <c r="X66" i="1"/>
  <c r="W66" i="1"/>
  <c r="V66" i="1"/>
  <c r="V65" i="1" s="1"/>
  <c r="U66" i="1"/>
  <c r="T66" i="1" s="1"/>
  <c r="AA65" i="1" l="1"/>
  <c r="X65" i="1"/>
  <c r="W65" i="1"/>
  <c r="Y66" i="1"/>
  <c r="Z65" i="1"/>
  <c r="Y70" i="1"/>
  <c r="T65" i="1"/>
  <c r="AB65" i="1"/>
  <c r="Y68" i="1"/>
  <c r="Y53" i="1"/>
  <c r="Y40" i="1"/>
  <c r="Y38" i="1"/>
  <c r="Y55" i="1"/>
  <c r="T55" i="1"/>
  <c r="AC54" i="1"/>
  <c r="AB54" i="1"/>
  <c r="AA54" i="1"/>
  <c r="Z54" i="1"/>
  <c r="X54" i="1"/>
  <c r="W54" i="1"/>
  <c r="V54" i="1"/>
  <c r="U54" i="1"/>
  <c r="T54" i="1"/>
  <c r="T53" i="1"/>
  <c r="AC52" i="1"/>
  <c r="AB52" i="1"/>
  <c r="AA52" i="1"/>
  <c r="X52" i="1"/>
  <c r="W52" i="1"/>
  <c r="V52" i="1"/>
  <c r="U52" i="1"/>
  <c r="T52" i="1" s="1"/>
  <c r="N39" i="1"/>
  <c r="O39" i="1"/>
  <c r="N41" i="1"/>
  <c r="O41" i="1"/>
  <c r="N44" i="1"/>
  <c r="O44" i="1"/>
  <c r="M45" i="1"/>
  <c r="M43" i="1"/>
  <c r="I43" i="1" s="1"/>
  <c r="M42" i="1"/>
  <c r="M40" i="1"/>
  <c r="I18" i="1"/>
  <c r="C27" i="1"/>
  <c r="C24" i="1"/>
  <c r="C25" i="1"/>
  <c r="C23" i="1"/>
  <c r="C21" i="1"/>
  <c r="C19" i="1"/>
  <c r="C18" i="1"/>
  <c r="C17" i="1"/>
  <c r="C15" i="1"/>
  <c r="C14" i="1"/>
  <c r="C11" i="1"/>
  <c r="C12" i="1"/>
  <c r="C10" i="1"/>
  <c r="N26" i="1"/>
  <c r="O26" i="1"/>
  <c r="N22" i="1"/>
  <c r="O22" i="1"/>
  <c r="N20" i="1"/>
  <c r="O20" i="1"/>
  <c r="N16" i="1"/>
  <c r="O16" i="1"/>
  <c r="N13" i="1"/>
  <c r="O13" i="1"/>
  <c r="N9" i="1"/>
  <c r="O9" i="1"/>
  <c r="M27" i="1"/>
  <c r="I27" i="1" s="1"/>
  <c r="M24" i="1"/>
  <c r="I24" i="1" s="1"/>
  <c r="M25" i="1"/>
  <c r="I25" i="1" s="1"/>
  <c r="M23" i="1"/>
  <c r="I23" i="1" s="1"/>
  <c r="M21" i="1"/>
  <c r="I21" i="1" s="1"/>
  <c r="M19" i="1"/>
  <c r="I19" i="1" s="1"/>
  <c r="M18" i="1"/>
  <c r="M17" i="1"/>
  <c r="I17" i="1" s="1"/>
  <c r="M15" i="1"/>
  <c r="I15" i="1" s="1"/>
  <c r="M14" i="1"/>
  <c r="I14" i="1" s="1"/>
  <c r="M11" i="1"/>
  <c r="I11" i="1" s="1"/>
  <c r="M12" i="1"/>
  <c r="I12" i="1" s="1"/>
  <c r="M10" i="1"/>
  <c r="I10" i="1" s="1"/>
  <c r="AC51" i="1" l="1"/>
  <c r="V51" i="1"/>
  <c r="Y65" i="1"/>
  <c r="N38" i="1"/>
  <c r="O38" i="1"/>
  <c r="W51" i="1"/>
  <c r="X51" i="1"/>
  <c r="Z52" i="1"/>
  <c r="Y52" i="1" s="1"/>
  <c r="AB51" i="1"/>
  <c r="AA51" i="1"/>
  <c r="Y54" i="1"/>
  <c r="T51" i="1"/>
  <c r="U51" i="1"/>
  <c r="N8" i="1"/>
  <c r="O8" i="1"/>
  <c r="I45" i="1"/>
  <c r="I44" i="1" s="1"/>
  <c r="I42" i="1"/>
  <c r="I41" i="1" s="1"/>
  <c r="I40" i="1"/>
  <c r="I39" i="1" s="1"/>
  <c r="C45" i="1"/>
  <c r="C44" i="1" s="1"/>
  <c r="C43" i="1"/>
  <c r="C42" i="1"/>
  <c r="C41" i="1" s="1"/>
  <c r="C40" i="1"/>
  <c r="C39" i="1" s="1"/>
  <c r="K44" i="1"/>
  <c r="K41" i="1"/>
  <c r="K39" i="1"/>
  <c r="I26" i="1"/>
  <c r="I20" i="1"/>
  <c r="C26" i="1"/>
  <c r="C20" i="1"/>
  <c r="F39" i="1"/>
  <c r="F41" i="1"/>
  <c r="F44" i="1"/>
  <c r="H16" i="1"/>
  <c r="K26" i="1"/>
  <c r="K22" i="1"/>
  <c r="K20" i="1"/>
  <c r="K16" i="1"/>
  <c r="K13" i="1"/>
  <c r="K9" i="1"/>
  <c r="F22" i="1"/>
  <c r="F16" i="1"/>
  <c r="F9" i="1"/>
  <c r="F13" i="1"/>
  <c r="F26" i="1"/>
  <c r="F20" i="1"/>
  <c r="T40" i="1"/>
  <c r="T39" i="1" s="1"/>
  <c r="AC39" i="1"/>
  <c r="AB39" i="1"/>
  <c r="AA39" i="1"/>
  <c r="Z39" i="1"/>
  <c r="X39" i="1"/>
  <c r="W39" i="1"/>
  <c r="V39" i="1"/>
  <c r="U39" i="1"/>
  <c r="T38" i="1"/>
  <c r="AC37" i="1"/>
  <c r="AB37" i="1"/>
  <c r="AA37" i="1"/>
  <c r="Z37" i="1"/>
  <c r="X37" i="1"/>
  <c r="W37" i="1"/>
  <c r="V37" i="1"/>
  <c r="U37" i="1"/>
  <c r="AC36" i="1"/>
  <c r="P44" i="1"/>
  <c r="M44" i="1"/>
  <c r="L44" i="1"/>
  <c r="J44" i="1"/>
  <c r="H44" i="1"/>
  <c r="G44" i="1"/>
  <c r="E44" i="1"/>
  <c r="D44" i="1"/>
  <c r="P41" i="1"/>
  <c r="M41" i="1"/>
  <c r="L41" i="1"/>
  <c r="J41" i="1"/>
  <c r="H41" i="1"/>
  <c r="G41" i="1"/>
  <c r="E41" i="1"/>
  <c r="D41" i="1"/>
  <c r="P39" i="1"/>
  <c r="M39" i="1"/>
  <c r="L39" i="1"/>
  <c r="J39" i="1"/>
  <c r="H39" i="1"/>
  <c r="G39" i="1"/>
  <c r="E39" i="1"/>
  <c r="D39" i="1"/>
  <c r="P26" i="1"/>
  <c r="M26" i="1"/>
  <c r="L26" i="1"/>
  <c r="J26" i="1"/>
  <c r="H26" i="1"/>
  <c r="G26" i="1"/>
  <c r="E26" i="1"/>
  <c r="D26" i="1"/>
  <c r="P22" i="1"/>
  <c r="M22" i="1"/>
  <c r="L22" i="1"/>
  <c r="J22" i="1"/>
  <c r="H22" i="1"/>
  <c r="G22" i="1"/>
  <c r="E22" i="1"/>
  <c r="D22" i="1"/>
  <c r="P20" i="1"/>
  <c r="M20" i="1"/>
  <c r="L20" i="1"/>
  <c r="J20" i="1"/>
  <c r="H20" i="1"/>
  <c r="G20" i="1"/>
  <c r="E20" i="1"/>
  <c r="D20" i="1"/>
  <c r="P16" i="1"/>
  <c r="M16" i="1"/>
  <c r="L16" i="1"/>
  <c r="J16" i="1"/>
  <c r="G16" i="1"/>
  <c r="E16" i="1"/>
  <c r="D16" i="1"/>
  <c r="P13" i="1"/>
  <c r="M13" i="1"/>
  <c r="L13" i="1"/>
  <c r="J13" i="1"/>
  <c r="G13" i="1"/>
  <c r="E13" i="1"/>
  <c r="D13" i="1"/>
  <c r="P9" i="1"/>
  <c r="M9" i="1"/>
  <c r="L9" i="1"/>
  <c r="J9" i="1"/>
  <c r="H9" i="1"/>
  <c r="G9" i="1"/>
  <c r="E9" i="1"/>
  <c r="D9" i="1"/>
  <c r="X36" i="1" l="1"/>
  <c r="Z51" i="1"/>
  <c r="Y51" i="1"/>
  <c r="K38" i="1"/>
  <c r="AA36" i="1"/>
  <c r="Z36" i="1"/>
  <c r="V36" i="1"/>
  <c r="P38" i="1"/>
  <c r="F38" i="1"/>
  <c r="J38" i="1"/>
  <c r="H8" i="1"/>
  <c r="C16" i="1"/>
  <c r="C9" i="1"/>
  <c r="K8" i="1"/>
  <c r="F8" i="1"/>
  <c r="I22" i="1"/>
  <c r="G8" i="1"/>
  <c r="E8" i="1"/>
  <c r="I9" i="1"/>
  <c r="L8" i="1"/>
  <c r="J8" i="1"/>
  <c r="U36" i="1"/>
  <c r="I16" i="1"/>
  <c r="Y39" i="1"/>
  <c r="D8" i="1"/>
  <c r="P8" i="1"/>
  <c r="G38" i="1"/>
  <c r="M38" i="1"/>
  <c r="W36" i="1"/>
  <c r="AB36" i="1"/>
  <c r="D38" i="1"/>
  <c r="E38" i="1"/>
  <c r="L38" i="1"/>
  <c r="T37" i="1"/>
  <c r="T36" i="1" s="1"/>
  <c r="I13" i="1"/>
  <c r="M8" i="1"/>
  <c r="C38" i="1"/>
  <c r="H38" i="1"/>
  <c r="Y37" i="1"/>
  <c r="C22" i="1"/>
  <c r="C13" i="1"/>
  <c r="I38" i="1"/>
  <c r="Y36" i="1" l="1"/>
  <c r="I8" i="1"/>
  <c r="C8" i="1"/>
</calcChain>
</file>

<file path=xl/sharedStrings.xml><?xml version="1.0" encoding="utf-8"?>
<sst xmlns="http://schemas.openxmlformats.org/spreadsheetml/2006/main" count="201" uniqueCount="66">
  <si>
    <t>SEDE  VALLE JEQUETEPEQUE</t>
  </si>
  <si>
    <t>FACULTAD/</t>
  </si>
  <si>
    <t>ESCUELA  ACADEMICO</t>
  </si>
  <si>
    <t>TOTAL</t>
  </si>
  <si>
    <t>CONCURSO</t>
  </si>
  <si>
    <t>PREMIO</t>
  </si>
  <si>
    <t>CEPUNT</t>
  </si>
  <si>
    <t>TRASLAD.</t>
  </si>
  <si>
    <t>PROFESIONAL</t>
  </si>
  <si>
    <t>POSTULANTES</t>
  </si>
  <si>
    <t>ORDINARIO</t>
  </si>
  <si>
    <t>EXCELENCIA</t>
  </si>
  <si>
    <t>INTERNO</t>
  </si>
  <si>
    <t>INGRES.</t>
  </si>
  <si>
    <t>CIENCIAS AGROPECUARIAS</t>
  </si>
  <si>
    <t>Ingeniería Agroindustrial</t>
  </si>
  <si>
    <t>Agronomía</t>
  </si>
  <si>
    <t>Zootecnia</t>
  </si>
  <si>
    <t>CIENCIAS ECONÓMICAS</t>
  </si>
  <si>
    <t>Administración</t>
  </si>
  <si>
    <t>Contabilidad y Finanzas</t>
  </si>
  <si>
    <t>EDUC y CC COMUNICACIÓN</t>
  </si>
  <si>
    <t>Edu. Secu.:Lengua y Lite.</t>
  </si>
  <si>
    <t>Educación Primaria</t>
  </si>
  <si>
    <t>ENFERMERÍA</t>
  </si>
  <si>
    <t>CC FÍSICAS y MATEMÁTICAS</t>
  </si>
  <si>
    <t>Ingeniería Informática</t>
  </si>
  <si>
    <t>INGENIERÍA</t>
  </si>
  <si>
    <t>Ingeniería de Sistemas</t>
  </si>
  <si>
    <t>Ingeniería Industrial</t>
  </si>
  <si>
    <t>Ingeniería Mecánica</t>
  </si>
  <si>
    <t>CIENCIAS SOCIALES</t>
  </si>
  <si>
    <t>Trabajo Social</t>
  </si>
  <si>
    <t>Fuente: Informes de OCA y Centro de Computo UNT</t>
  </si>
  <si>
    <r>
      <t>Elaborado por</t>
    </r>
    <r>
      <rPr>
        <i/>
        <sz val="10"/>
        <rFont val="Arial"/>
        <family val="2"/>
      </rPr>
      <t>: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rFont val="Arial"/>
        <family val="2"/>
      </rPr>
      <t>Eder Plaza Velásquez</t>
    </r>
  </si>
  <si>
    <t>SEDE  HUAMACHUCO</t>
  </si>
  <si>
    <t>PREMIOS</t>
  </si>
  <si>
    <t>DISCA-</t>
  </si>
  <si>
    <t>CEPUNT II</t>
  </si>
  <si>
    <t xml:space="preserve"> II</t>
  </si>
  <si>
    <t>PACIDAD</t>
  </si>
  <si>
    <t>Ingeniería de Minas</t>
  </si>
  <si>
    <r>
      <rPr>
        <b/>
        <sz val="10"/>
        <rFont val="Arial"/>
        <family val="2"/>
      </rPr>
      <t>Nota:</t>
    </r>
    <r>
      <rPr>
        <sz val="10"/>
        <rFont val="Arial"/>
        <family val="2"/>
      </rPr>
      <t xml:space="preserve"> En la Modalidad de Traslados no se presentaron postulantes.</t>
    </r>
  </si>
  <si>
    <t>SEDE SANTIAGO DE CHUCO</t>
  </si>
  <si>
    <t>ING. QUÍMICA</t>
  </si>
  <si>
    <t>Ing. Ambiental</t>
  </si>
  <si>
    <t xml:space="preserve">I </t>
  </si>
  <si>
    <t xml:space="preserve">  II</t>
  </si>
  <si>
    <t>I</t>
  </si>
  <si>
    <t>CEPUNT I</t>
  </si>
  <si>
    <t>II</t>
  </si>
  <si>
    <t>CONCURSO ORDINARIO</t>
  </si>
  <si>
    <t>1 OPCION</t>
  </si>
  <si>
    <t>2 OPCION</t>
  </si>
  <si>
    <t>Nota: En la Modalidad de Discapacidad  y Traslados no se presentaron postulantes.</t>
  </si>
  <si>
    <t>SEDE OTUZCO</t>
  </si>
  <si>
    <t>Turismo</t>
  </si>
  <si>
    <t xml:space="preserve">  CONCURSO    ADMISIÓN   2015</t>
  </si>
  <si>
    <t>POSTULANTES  ADMISIÓN 2015</t>
  </si>
  <si>
    <t>INGRESANTES ADMISIÓN  2015</t>
  </si>
  <si>
    <t>Ampliación de Ingresantes por Res. C. U. N°        -2015/UNT</t>
  </si>
  <si>
    <t>SEDE VIRÚ</t>
  </si>
  <si>
    <t>Ing. Agroindustrial</t>
  </si>
  <si>
    <t>Ing.Industrial</t>
  </si>
  <si>
    <t>trabajo Social</t>
  </si>
  <si>
    <t xml:space="preserve">  CONCURSO    ADMISIÓN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</si>
</sst>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4" fillId="5" borderId="5" xfId="0" applyFont="1" applyFill="1" applyBorder="1" applyAlignment="1">
      <alignment horizontal="center"/>
    </xf>
    <xf numFmtId="0" fontId="2" fillId="6" borderId="5" xfId="0" applyFont="1" applyFill="1" applyBorder="1"/>
    <xf numFmtId="0" fontId="2" fillId="6" borderId="5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7" borderId="5" xfId="0" applyFont="1" applyFill="1" applyBorder="1"/>
    <xf numFmtId="0" fontId="2" fillId="7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8" borderId="5" xfId="0" applyFont="1" applyFill="1" applyBorder="1"/>
    <xf numFmtId="0" fontId="2" fillId="8" borderId="5" xfId="0" applyFont="1" applyFill="1" applyBorder="1" applyAlignment="1">
      <alignment horizontal="center"/>
    </xf>
    <xf numFmtId="0" fontId="2" fillId="9" borderId="5" xfId="0" applyFont="1" applyFill="1" applyBorder="1"/>
    <xf numFmtId="0" fontId="2" fillId="9" borderId="5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2" fillId="10" borderId="5" xfId="0" applyFont="1" applyFill="1" applyBorder="1"/>
    <xf numFmtId="0" fontId="2" fillId="10" borderId="5" xfId="0" applyFont="1" applyFill="1" applyBorder="1" applyAlignment="1">
      <alignment horizontal="center"/>
    </xf>
    <xf numFmtId="0" fontId="2" fillId="11" borderId="5" xfId="0" applyFont="1" applyFill="1" applyBorder="1"/>
    <xf numFmtId="0" fontId="2" fillId="11" borderId="5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5" xfId="0" applyFont="1" applyFill="1" applyBorder="1" applyAlignment="1">
      <alignment horizontal="center"/>
    </xf>
    <xf numFmtId="0" fontId="5" fillId="0" borderId="0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13" borderId="5" xfId="0" applyFont="1" applyFill="1" applyBorder="1"/>
    <xf numFmtId="0" fontId="2" fillId="13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1" fillId="12" borderId="8" xfId="0" applyFont="1" applyFill="1" applyBorder="1" applyAlignment="1">
      <alignment horizontal="center"/>
    </xf>
    <xf numFmtId="0" fontId="11" fillId="12" borderId="10" xfId="0" applyFont="1" applyFill="1" applyBorder="1" applyAlignment="1">
      <alignment horizontal="center"/>
    </xf>
    <xf numFmtId="0" fontId="11" fillId="12" borderId="9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/>
    <xf numFmtId="0" fontId="10" fillId="0" borderId="0" xfId="0" applyFont="1" applyFill="1" applyBorder="1"/>
    <xf numFmtId="0" fontId="3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14" borderId="0" xfId="0" applyFont="1" applyFill="1" applyAlignment="1">
      <alignment horizontal="center"/>
    </xf>
    <xf numFmtId="0" fontId="0" fillId="14" borderId="0" xfId="0" applyFill="1"/>
    <xf numFmtId="0" fontId="7" fillId="14" borderId="0" xfId="0" applyFont="1" applyFill="1"/>
    <xf numFmtId="0" fontId="7" fillId="14" borderId="0" xfId="0" applyFont="1" applyFill="1" applyBorder="1" applyAlignment="1"/>
    <xf numFmtId="0" fontId="5" fillId="14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80"/>
  <sheetViews>
    <sheetView tabSelected="1" topLeftCell="A31" zoomScale="95" zoomScaleNormal="95" workbookViewId="0">
      <selection activeCell="F59" sqref="F59"/>
    </sheetView>
  </sheetViews>
  <sheetFormatPr baseColWidth="10" defaultRowHeight="15" x14ac:dyDescent="0.25"/>
  <cols>
    <col min="1" max="1" width="4" customWidth="1"/>
    <col min="2" max="2" width="27.140625" customWidth="1"/>
    <col min="3" max="3" width="14.140625" customWidth="1"/>
    <col min="5" max="5" width="12.85546875" customWidth="1"/>
    <col min="6" max="6" width="8.42578125" customWidth="1"/>
    <col min="7" max="7" width="8.5703125" customWidth="1"/>
    <col min="8" max="8" width="10.140625" customWidth="1"/>
    <col min="9" max="9" width="8.85546875" customWidth="1"/>
    <col min="10" max="11" width="9.85546875" customWidth="1"/>
    <col min="12" max="12" width="13.42578125" customWidth="1"/>
    <col min="16" max="16" width="10.140625" customWidth="1"/>
    <col min="18" max="18" width="6" customWidth="1"/>
    <col min="19" max="19" width="22.5703125" customWidth="1"/>
    <col min="20" max="20" width="14.28515625" customWidth="1"/>
  </cols>
  <sheetData>
    <row r="1" spans="2:29" x14ac:dyDescent="0.25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2:29" ht="15.75" x14ac:dyDescent="0.25">
      <c r="B2" s="73" t="s">
        <v>65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2:29" ht="15.75" x14ac:dyDescent="0.25">
      <c r="B3" s="73" t="s">
        <v>0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</row>
    <row r="4" spans="2:29" ht="15.75" x14ac:dyDescent="0.25"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</row>
    <row r="5" spans="2:29" x14ac:dyDescent="0.25">
      <c r="B5" s="1" t="s">
        <v>1</v>
      </c>
      <c r="C5" s="45" t="s">
        <v>58</v>
      </c>
      <c r="D5" s="46"/>
      <c r="E5" s="46"/>
      <c r="F5" s="46"/>
      <c r="G5" s="46"/>
      <c r="H5" s="47"/>
      <c r="I5" s="48" t="s">
        <v>59</v>
      </c>
      <c r="J5" s="48"/>
      <c r="K5" s="48"/>
      <c r="L5" s="48"/>
      <c r="M5" s="48"/>
      <c r="N5" s="48"/>
      <c r="O5" s="48"/>
      <c r="P5" s="48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</row>
    <row r="6" spans="2:29" x14ac:dyDescent="0.25">
      <c r="B6" s="2" t="s">
        <v>2</v>
      </c>
      <c r="C6" s="3" t="s">
        <v>3</v>
      </c>
      <c r="D6" s="4" t="s">
        <v>4</v>
      </c>
      <c r="E6" s="4" t="s">
        <v>5</v>
      </c>
      <c r="F6" s="4" t="s">
        <v>6</v>
      </c>
      <c r="G6" s="4" t="s">
        <v>6</v>
      </c>
      <c r="H6" s="4" t="s">
        <v>7</v>
      </c>
      <c r="I6" s="5" t="s">
        <v>3</v>
      </c>
      <c r="J6" s="6" t="s">
        <v>6</v>
      </c>
      <c r="K6" s="6" t="s">
        <v>6</v>
      </c>
      <c r="L6" s="4" t="s">
        <v>5</v>
      </c>
      <c r="M6" s="51" t="s">
        <v>51</v>
      </c>
      <c r="N6" s="52"/>
      <c r="O6" s="53"/>
      <c r="P6" s="7" t="s">
        <v>7</v>
      </c>
      <c r="S6" s="57"/>
      <c r="T6" s="58"/>
      <c r="U6" s="58"/>
      <c r="V6" s="58"/>
      <c r="W6" s="58"/>
      <c r="X6" s="58"/>
      <c r="Y6" s="59"/>
      <c r="Z6" s="59"/>
      <c r="AA6" s="59"/>
      <c r="AB6" s="59"/>
      <c r="AC6" s="59"/>
    </row>
    <row r="7" spans="2:29" x14ac:dyDescent="0.25">
      <c r="B7" s="8" t="s">
        <v>8</v>
      </c>
      <c r="C7" s="9" t="s">
        <v>9</v>
      </c>
      <c r="D7" s="10" t="s">
        <v>10</v>
      </c>
      <c r="E7" s="10" t="s">
        <v>11</v>
      </c>
      <c r="F7" s="10" t="s">
        <v>46</v>
      </c>
      <c r="G7" s="10" t="s">
        <v>47</v>
      </c>
      <c r="H7" s="10" t="s">
        <v>12</v>
      </c>
      <c r="I7" s="11" t="s">
        <v>13</v>
      </c>
      <c r="J7" s="12" t="s">
        <v>48</v>
      </c>
      <c r="K7" s="12" t="s">
        <v>50</v>
      </c>
      <c r="L7" s="10" t="s">
        <v>11</v>
      </c>
      <c r="M7" s="42" t="s">
        <v>3</v>
      </c>
      <c r="N7" s="42" t="s">
        <v>52</v>
      </c>
      <c r="O7" s="42" t="s">
        <v>53</v>
      </c>
      <c r="P7" s="10" t="s">
        <v>12</v>
      </c>
      <c r="S7" s="57"/>
      <c r="T7" s="60"/>
      <c r="U7" s="60"/>
      <c r="V7" s="60"/>
      <c r="W7" s="60"/>
      <c r="X7" s="60"/>
      <c r="Y7" s="60"/>
      <c r="Z7" s="61"/>
      <c r="AA7" s="60"/>
      <c r="AB7" s="60"/>
      <c r="AC7" s="60"/>
    </row>
    <row r="8" spans="2:29" x14ac:dyDescent="0.25">
      <c r="B8" s="13" t="s">
        <v>3</v>
      </c>
      <c r="C8" s="13">
        <f>C9+C13+C16+C19+C20+C22+C26</f>
        <v>1072</v>
      </c>
      <c r="D8" s="13">
        <f t="shared" ref="D8:O8" si="0">D9+D13+D16+D19+D20+D22+D26</f>
        <v>651</v>
      </c>
      <c r="E8" s="13">
        <f t="shared" si="0"/>
        <v>26</v>
      </c>
      <c r="F8" s="13">
        <f t="shared" si="0"/>
        <v>189</v>
      </c>
      <c r="G8" s="13">
        <f t="shared" si="0"/>
        <v>206</v>
      </c>
      <c r="H8" s="13">
        <f t="shared" si="0"/>
        <v>0</v>
      </c>
      <c r="I8" s="13">
        <f t="shared" si="0"/>
        <v>341</v>
      </c>
      <c r="J8" s="13">
        <f t="shared" si="0"/>
        <v>57</v>
      </c>
      <c r="K8" s="13">
        <f t="shared" si="0"/>
        <v>62</v>
      </c>
      <c r="L8" s="13">
        <f t="shared" si="0"/>
        <v>21</v>
      </c>
      <c r="M8" s="13">
        <f t="shared" si="0"/>
        <v>201</v>
      </c>
      <c r="N8" s="13">
        <f t="shared" si="0"/>
        <v>168</v>
      </c>
      <c r="O8" s="13">
        <f t="shared" si="0"/>
        <v>33</v>
      </c>
      <c r="P8" s="13">
        <f>P9+P13+P16+P19+P20+P22+P26</f>
        <v>0</v>
      </c>
      <c r="S8" s="57"/>
      <c r="T8" s="60"/>
      <c r="U8" s="60"/>
      <c r="V8" s="60"/>
      <c r="W8" s="60"/>
      <c r="X8" s="60"/>
      <c r="Y8" s="60"/>
      <c r="Z8" s="61"/>
      <c r="AA8" s="60"/>
      <c r="AB8" s="60"/>
      <c r="AC8" s="60"/>
    </row>
    <row r="9" spans="2:29" x14ac:dyDescent="0.25">
      <c r="B9" s="14" t="s">
        <v>14</v>
      </c>
      <c r="C9" s="15">
        <f>C10+C11+C12</f>
        <v>57</v>
      </c>
      <c r="D9" s="15">
        <f t="shared" ref="D9:O9" si="1">D10+D11+D12</f>
        <v>28</v>
      </c>
      <c r="E9" s="15">
        <f t="shared" si="1"/>
        <v>2</v>
      </c>
      <c r="F9" s="15">
        <f t="shared" si="1"/>
        <v>17</v>
      </c>
      <c r="G9" s="15">
        <f t="shared" si="1"/>
        <v>10</v>
      </c>
      <c r="H9" s="15">
        <f t="shared" si="1"/>
        <v>0</v>
      </c>
      <c r="I9" s="15">
        <f>I10+I11+I12</f>
        <v>50</v>
      </c>
      <c r="J9" s="15">
        <f t="shared" si="1"/>
        <v>5</v>
      </c>
      <c r="K9" s="15">
        <f t="shared" si="1"/>
        <v>5</v>
      </c>
      <c r="L9" s="15">
        <f t="shared" si="1"/>
        <v>2</v>
      </c>
      <c r="M9" s="15">
        <f t="shared" si="1"/>
        <v>38</v>
      </c>
      <c r="N9" s="15">
        <f t="shared" si="1"/>
        <v>11</v>
      </c>
      <c r="O9" s="15">
        <f t="shared" si="1"/>
        <v>27</v>
      </c>
      <c r="P9" s="15">
        <f>P10+P11+P12</f>
        <v>0</v>
      </c>
      <c r="S9" s="62"/>
      <c r="T9" s="62"/>
      <c r="U9" s="62"/>
      <c r="V9" s="62"/>
      <c r="W9" s="62"/>
      <c r="X9" s="62"/>
      <c r="Y9" s="57"/>
      <c r="Z9" s="62"/>
      <c r="AA9" s="62"/>
      <c r="AB9" s="62"/>
      <c r="AC9" s="62"/>
    </row>
    <row r="10" spans="2:29" x14ac:dyDescent="0.25">
      <c r="B10" s="16" t="s">
        <v>15</v>
      </c>
      <c r="C10" s="17">
        <f>D10+E10+F10+G10+H10</f>
        <v>38</v>
      </c>
      <c r="D10" s="17">
        <v>21</v>
      </c>
      <c r="E10" s="17">
        <v>1</v>
      </c>
      <c r="F10" s="17">
        <v>11</v>
      </c>
      <c r="G10" s="18">
        <v>5</v>
      </c>
      <c r="H10" s="18">
        <v>0</v>
      </c>
      <c r="I10" s="17">
        <f>J10+K10+L10+M10+P10</f>
        <v>35</v>
      </c>
      <c r="J10" s="19">
        <v>3</v>
      </c>
      <c r="K10" s="19">
        <v>2</v>
      </c>
      <c r="L10" s="17">
        <v>1</v>
      </c>
      <c r="M10" s="17">
        <f>N10+O10</f>
        <v>29</v>
      </c>
      <c r="N10" s="17">
        <v>9</v>
      </c>
      <c r="O10" s="17">
        <v>20</v>
      </c>
      <c r="P10" s="17">
        <v>0</v>
      </c>
      <c r="S10" s="63"/>
      <c r="T10" s="57"/>
      <c r="U10" s="57"/>
      <c r="V10" s="57"/>
      <c r="W10" s="57"/>
      <c r="X10" s="57"/>
      <c r="Y10" s="57"/>
      <c r="Z10" s="57"/>
      <c r="AA10" s="57"/>
      <c r="AB10" s="57"/>
      <c r="AC10" s="57"/>
    </row>
    <row r="11" spans="2:29" x14ac:dyDescent="0.25">
      <c r="B11" s="16" t="s">
        <v>16</v>
      </c>
      <c r="C11" s="17">
        <f t="shared" ref="C11:C12" si="2">D11+E11+F11+G11+H11</f>
        <v>19</v>
      </c>
      <c r="D11" s="17">
        <v>7</v>
      </c>
      <c r="E11" s="17">
        <v>1</v>
      </c>
      <c r="F11" s="17">
        <v>6</v>
      </c>
      <c r="G11" s="18">
        <v>5</v>
      </c>
      <c r="H11" s="18">
        <v>0</v>
      </c>
      <c r="I11" s="17">
        <f t="shared" ref="I11:I21" si="3">J11+K11+L11+M11+P11</f>
        <v>15</v>
      </c>
      <c r="J11" s="19">
        <v>2</v>
      </c>
      <c r="K11" s="19">
        <v>3</v>
      </c>
      <c r="L11" s="17">
        <v>1</v>
      </c>
      <c r="M11" s="17">
        <f t="shared" ref="M11:M12" si="4">N11+O11</f>
        <v>9</v>
      </c>
      <c r="N11" s="20">
        <v>2</v>
      </c>
      <c r="O11" s="20">
        <v>7</v>
      </c>
      <c r="P11" s="20">
        <v>0</v>
      </c>
      <c r="S11" s="35"/>
      <c r="T11" s="64"/>
      <c r="U11" s="64"/>
      <c r="V11" s="64"/>
      <c r="W11" s="64"/>
      <c r="X11" s="64"/>
      <c r="Y11" s="57"/>
      <c r="Z11" s="64"/>
      <c r="AA11" s="72"/>
      <c r="AB11" s="72"/>
      <c r="AC11" s="64"/>
    </row>
    <row r="12" spans="2:29" x14ac:dyDescent="0.25">
      <c r="B12" s="16" t="s">
        <v>17</v>
      </c>
      <c r="C12" s="17">
        <f t="shared" si="2"/>
        <v>0</v>
      </c>
      <c r="D12" s="17">
        <v>0</v>
      </c>
      <c r="E12" s="17">
        <v>0</v>
      </c>
      <c r="F12" s="17">
        <v>0</v>
      </c>
      <c r="G12" s="18">
        <v>0</v>
      </c>
      <c r="H12" s="18">
        <v>0</v>
      </c>
      <c r="I12" s="17">
        <f t="shared" si="3"/>
        <v>0</v>
      </c>
      <c r="J12" s="19">
        <v>0</v>
      </c>
      <c r="K12" s="19">
        <v>0</v>
      </c>
      <c r="L12" s="17">
        <v>0</v>
      </c>
      <c r="M12" s="17">
        <f t="shared" si="4"/>
        <v>0</v>
      </c>
      <c r="N12" s="17">
        <v>0</v>
      </c>
      <c r="O12" s="17">
        <v>0</v>
      </c>
      <c r="P12" s="17">
        <v>0</v>
      </c>
      <c r="S12" s="63"/>
      <c r="T12" s="57"/>
      <c r="U12" s="57"/>
      <c r="V12" s="57"/>
      <c r="W12" s="57"/>
      <c r="X12" s="57"/>
      <c r="Y12" s="57"/>
      <c r="Z12" s="57"/>
      <c r="AA12" s="57"/>
      <c r="AB12" s="57"/>
      <c r="AC12" s="57"/>
    </row>
    <row r="13" spans="2:29" x14ac:dyDescent="0.25">
      <c r="B13" s="21" t="s">
        <v>18</v>
      </c>
      <c r="C13" s="22">
        <f>C14+C15</f>
        <v>431</v>
      </c>
      <c r="D13" s="22">
        <f t="shared" ref="D13:O13" si="5">D14+D15</f>
        <v>264</v>
      </c>
      <c r="E13" s="22">
        <f t="shared" si="5"/>
        <v>9</v>
      </c>
      <c r="F13" s="22">
        <f t="shared" si="5"/>
        <v>77</v>
      </c>
      <c r="G13" s="22">
        <f t="shared" si="5"/>
        <v>81</v>
      </c>
      <c r="H13" s="22"/>
      <c r="I13" s="22">
        <f t="shared" si="5"/>
        <v>100</v>
      </c>
      <c r="J13" s="22">
        <f t="shared" si="5"/>
        <v>20</v>
      </c>
      <c r="K13" s="22">
        <f t="shared" si="5"/>
        <v>20</v>
      </c>
      <c r="L13" s="22">
        <f t="shared" si="5"/>
        <v>8</v>
      </c>
      <c r="M13" s="22">
        <f t="shared" si="5"/>
        <v>52</v>
      </c>
      <c r="N13" s="22">
        <f t="shared" si="5"/>
        <v>52</v>
      </c>
      <c r="O13" s="22">
        <f t="shared" si="5"/>
        <v>0</v>
      </c>
      <c r="P13" s="22">
        <f>P14+P15</f>
        <v>0</v>
      </c>
      <c r="S13" s="35"/>
      <c r="T13" s="64"/>
      <c r="U13" s="64"/>
      <c r="V13" s="64"/>
      <c r="W13" s="64"/>
      <c r="X13" s="64"/>
      <c r="Y13" s="64"/>
      <c r="Z13" s="64"/>
      <c r="AA13" s="64"/>
      <c r="AB13" s="64"/>
      <c r="AC13" s="64"/>
    </row>
    <row r="14" spans="2:29" x14ac:dyDescent="0.25">
      <c r="B14" s="16" t="s">
        <v>19</v>
      </c>
      <c r="C14" s="17">
        <f>D14+E14+F14+G14+H14</f>
        <v>244</v>
      </c>
      <c r="D14" s="17">
        <v>149</v>
      </c>
      <c r="E14" s="17">
        <v>6</v>
      </c>
      <c r="F14" s="17">
        <v>43</v>
      </c>
      <c r="G14" s="18">
        <v>46</v>
      </c>
      <c r="H14" s="18">
        <v>0</v>
      </c>
      <c r="I14" s="17">
        <f t="shared" si="3"/>
        <v>50</v>
      </c>
      <c r="J14" s="19">
        <v>10</v>
      </c>
      <c r="K14" s="19">
        <v>10</v>
      </c>
      <c r="L14" s="23">
        <v>5</v>
      </c>
      <c r="M14" s="23">
        <f>N14+O14</f>
        <v>25</v>
      </c>
      <c r="N14" s="23">
        <v>25</v>
      </c>
      <c r="O14" s="23">
        <v>0</v>
      </c>
      <c r="P14" s="23">
        <v>0</v>
      </c>
      <c r="S14" s="65"/>
      <c r="T14" s="56"/>
      <c r="U14" s="56"/>
      <c r="V14" s="56"/>
      <c r="W14" s="56"/>
      <c r="X14" s="56"/>
      <c r="Y14" s="56"/>
      <c r="Z14" s="66"/>
      <c r="AA14" s="66"/>
      <c r="AB14" s="66"/>
      <c r="AC14" s="56"/>
    </row>
    <row r="15" spans="2:29" x14ac:dyDescent="0.25">
      <c r="B15" s="16" t="s">
        <v>20</v>
      </c>
      <c r="C15" s="17">
        <f>D15+E15+F15+G15+H15</f>
        <v>187</v>
      </c>
      <c r="D15" s="17">
        <v>115</v>
      </c>
      <c r="E15" s="17">
        <v>3</v>
      </c>
      <c r="F15" s="17">
        <v>34</v>
      </c>
      <c r="G15" s="18">
        <v>35</v>
      </c>
      <c r="H15" s="18">
        <v>0</v>
      </c>
      <c r="I15" s="17">
        <f t="shared" si="3"/>
        <v>50</v>
      </c>
      <c r="J15" s="19">
        <v>10</v>
      </c>
      <c r="K15" s="19">
        <v>10</v>
      </c>
      <c r="L15" s="23">
        <v>3</v>
      </c>
      <c r="M15" s="23">
        <f>N15+O15</f>
        <v>27</v>
      </c>
      <c r="N15" s="23">
        <v>27</v>
      </c>
      <c r="O15" s="23">
        <v>0</v>
      </c>
      <c r="P15" s="23">
        <v>0</v>
      </c>
      <c r="S15" s="67"/>
      <c r="T15" s="67"/>
      <c r="U15" s="67"/>
      <c r="V15" s="67"/>
      <c r="W15" s="67"/>
      <c r="X15" s="67"/>
      <c r="Y15" s="67"/>
      <c r="Z15" s="56"/>
      <c r="AA15" s="56"/>
      <c r="AB15" s="56"/>
      <c r="AC15" s="56"/>
    </row>
    <row r="16" spans="2:29" x14ac:dyDescent="0.25">
      <c r="B16" s="24" t="s">
        <v>21</v>
      </c>
      <c r="C16" s="25">
        <f>C17+C18</f>
        <v>0</v>
      </c>
      <c r="D16" s="25">
        <f t="shared" ref="D16:O16" si="6">D17+D18</f>
        <v>0</v>
      </c>
      <c r="E16" s="25">
        <f t="shared" si="6"/>
        <v>0</v>
      </c>
      <c r="F16" s="25">
        <f t="shared" si="6"/>
        <v>0</v>
      </c>
      <c r="G16" s="25">
        <f t="shared" si="6"/>
        <v>0</v>
      </c>
      <c r="H16" s="25">
        <f t="shared" si="6"/>
        <v>0</v>
      </c>
      <c r="I16" s="25">
        <f t="shared" si="6"/>
        <v>0</v>
      </c>
      <c r="J16" s="25">
        <f t="shared" si="6"/>
        <v>0</v>
      </c>
      <c r="K16" s="25">
        <f t="shared" si="6"/>
        <v>0</v>
      </c>
      <c r="L16" s="25">
        <f t="shared" si="6"/>
        <v>0</v>
      </c>
      <c r="M16" s="25">
        <f t="shared" si="6"/>
        <v>0</v>
      </c>
      <c r="N16" s="25">
        <f t="shared" si="6"/>
        <v>0</v>
      </c>
      <c r="O16" s="25">
        <f t="shared" si="6"/>
        <v>0</v>
      </c>
      <c r="P16" s="25">
        <f>P17+P18</f>
        <v>0</v>
      </c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</row>
    <row r="17" spans="2:29" ht="15.75" x14ac:dyDescent="0.25">
      <c r="B17" s="16" t="s">
        <v>22</v>
      </c>
      <c r="C17" s="17">
        <f>D17+E17+G17+H17+F17</f>
        <v>0</v>
      </c>
      <c r="D17" s="17">
        <v>0</v>
      </c>
      <c r="E17" s="17">
        <v>0</v>
      </c>
      <c r="F17" s="17">
        <v>0</v>
      </c>
      <c r="G17" s="18">
        <v>0</v>
      </c>
      <c r="H17" s="18">
        <v>0</v>
      </c>
      <c r="I17" s="17">
        <f t="shared" si="3"/>
        <v>0</v>
      </c>
      <c r="J17" s="19">
        <v>0</v>
      </c>
      <c r="K17" s="19">
        <v>0</v>
      </c>
      <c r="L17" s="17">
        <v>0</v>
      </c>
      <c r="M17" s="23">
        <f>N17+O17</f>
        <v>0</v>
      </c>
      <c r="N17" s="23">
        <v>0</v>
      </c>
      <c r="O17" s="23">
        <v>0</v>
      </c>
      <c r="P17" s="23">
        <v>0</v>
      </c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</row>
    <row r="18" spans="2:29" ht="15.75" x14ac:dyDescent="0.25">
      <c r="B18" s="16" t="s">
        <v>23</v>
      </c>
      <c r="C18" s="17">
        <f>D18+E18+G18+H18+F18</f>
        <v>0</v>
      </c>
      <c r="D18" s="17">
        <v>0</v>
      </c>
      <c r="E18" s="17">
        <v>0</v>
      </c>
      <c r="F18" s="17">
        <v>0</v>
      </c>
      <c r="G18" s="18">
        <v>0</v>
      </c>
      <c r="H18" s="18">
        <v>0</v>
      </c>
      <c r="I18" s="17">
        <f t="shared" si="3"/>
        <v>0</v>
      </c>
      <c r="J18" s="19">
        <v>0</v>
      </c>
      <c r="K18" s="19">
        <v>0</v>
      </c>
      <c r="L18" s="17">
        <v>0</v>
      </c>
      <c r="M18" s="23">
        <f>N18+O18</f>
        <v>0</v>
      </c>
      <c r="N18" s="20">
        <v>0</v>
      </c>
      <c r="O18" s="20">
        <v>0</v>
      </c>
      <c r="P18" s="20">
        <v>0</v>
      </c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</row>
    <row r="19" spans="2:29" x14ac:dyDescent="0.25">
      <c r="B19" s="26" t="s">
        <v>24</v>
      </c>
      <c r="C19" s="27">
        <f>D19+E19+G19+H19+F19</f>
        <v>96</v>
      </c>
      <c r="D19" s="27">
        <v>67</v>
      </c>
      <c r="E19" s="28">
        <v>1</v>
      </c>
      <c r="F19" s="28">
        <v>8</v>
      </c>
      <c r="G19" s="27">
        <v>20</v>
      </c>
      <c r="H19" s="27"/>
      <c r="I19" s="27">
        <f t="shared" si="3"/>
        <v>31</v>
      </c>
      <c r="J19" s="27">
        <v>2</v>
      </c>
      <c r="K19" s="27">
        <v>6</v>
      </c>
      <c r="L19" s="28">
        <v>1</v>
      </c>
      <c r="M19" s="27">
        <f>N19+O19</f>
        <v>22</v>
      </c>
      <c r="N19" s="27">
        <v>22</v>
      </c>
      <c r="O19" s="27">
        <v>0</v>
      </c>
      <c r="P19" s="27">
        <v>0</v>
      </c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</row>
    <row r="20" spans="2:29" x14ac:dyDescent="0.25">
      <c r="B20" s="29" t="s">
        <v>25</v>
      </c>
      <c r="C20" s="30">
        <f>C21</f>
        <v>10</v>
      </c>
      <c r="D20" s="30">
        <f t="shared" ref="D20:P20" si="7">D21</f>
        <v>8</v>
      </c>
      <c r="E20" s="30">
        <f t="shared" si="7"/>
        <v>0</v>
      </c>
      <c r="F20" s="30">
        <f t="shared" si="7"/>
        <v>0</v>
      </c>
      <c r="G20" s="30">
        <f t="shared" si="7"/>
        <v>2</v>
      </c>
      <c r="H20" s="30">
        <f t="shared" si="7"/>
        <v>0</v>
      </c>
      <c r="I20" s="30">
        <f t="shared" si="7"/>
        <v>10</v>
      </c>
      <c r="J20" s="30">
        <f t="shared" si="7"/>
        <v>0</v>
      </c>
      <c r="K20" s="30">
        <f t="shared" si="7"/>
        <v>1</v>
      </c>
      <c r="L20" s="30">
        <f t="shared" si="7"/>
        <v>0</v>
      </c>
      <c r="M20" s="30">
        <f t="shared" si="7"/>
        <v>9</v>
      </c>
      <c r="N20" s="30">
        <f t="shared" si="7"/>
        <v>3</v>
      </c>
      <c r="O20" s="30">
        <f t="shared" si="7"/>
        <v>6</v>
      </c>
      <c r="P20" s="30">
        <f t="shared" si="7"/>
        <v>0</v>
      </c>
      <c r="S20" s="57"/>
      <c r="T20" s="58"/>
      <c r="U20" s="58"/>
      <c r="V20" s="58"/>
      <c r="W20" s="58"/>
      <c r="X20" s="58"/>
      <c r="Y20" s="59"/>
      <c r="Z20" s="59"/>
      <c r="AA20" s="59"/>
      <c r="AB20" s="59"/>
      <c r="AC20" s="59"/>
    </row>
    <row r="21" spans="2:29" x14ac:dyDescent="0.25">
      <c r="B21" s="16" t="s">
        <v>26</v>
      </c>
      <c r="C21" s="17">
        <f>D21+E21+G21+H21+F21</f>
        <v>10</v>
      </c>
      <c r="D21" s="17">
        <v>8</v>
      </c>
      <c r="E21" s="17">
        <v>0</v>
      </c>
      <c r="F21" s="17">
        <v>0</v>
      </c>
      <c r="G21" s="18">
        <v>2</v>
      </c>
      <c r="H21" s="18">
        <v>0</v>
      </c>
      <c r="I21" s="17">
        <f t="shared" si="3"/>
        <v>10</v>
      </c>
      <c r="J21" s="19">
        <v>0</v>
      </c>
      <c r="K21" s="19">
        <v>1</v>
      </c>
      <c r="L21" s="20">
        <v>0</v>
      </c>
      <c r="M21" s="20">
        <f>N21+O21</f>
        <v>9</v>
      </c>
      <c r="N21" s="20">
        <v>3</v>
      </c>
      <c r="O21" s="20">
        <v>6</v>
      </c>
      <c r="P21" s="20">
        <v>0</v>
      </c>
      <c r="S21" s="57"/>
      <c r="T21" s="60"/>
      <c r="U21" s="60"/>
      <c r="V21" s="60"/>
      <c r="W21" s="60"/>
      <c r="X21" s="60"/>
      <c r="Y21" s="60"/>
      <c r="Z21" s="61"/>
      <c r="AA21" s="60"/>
      <c r="AB21" s="60"/>
      <c r="AC21" s="60"/>
    </row>
    <row r="22" spans="2:29" x14ac:dyDescent="0.25">
      <c r="B22" s="31" t="s">
        <v>27</v>
      </c>
      <c r="C22" s="32">
        <f>C25+C24+C23</f>
        <v>353</v>
      </c>
      <c r="D22" s="32">
        <f>D23+D24+D25</f>
        <v>200</v>
      </c>
      <c r="E22" s="32">
        <f>E23+E24+E25</f>
        <v>11</v>
      </c>
      <c r="F22" s="32">
        <f>F23+F24+F25</f>
        <v>67</v>
      </c>
      <c r="G22" s="32">
        <f>G23+G24+G25</f>
        <v>75</v>
      </c>
      <c r="H22" s="32">
        <f>H23+H24+H25</f>
        <v>0</v>
      </c>
      <c r="I22" s="32">
        <f>I25+I24+I23</f>
        <v>110</v>
      </c>
      <c r="J22" s="32">
        <f>J23+J24+J25</f>
        <v>22</v>
      </c>
      <c r="K22" s="32">
        <f>K23+K24+K25</f>
        <v>22</v>
      </c>
      <c r="L22" s="32">
        <f>L23+L24+L25</f>
        <v>7</v>
      </c>
      <c r="M22" s="32">
        <f>M23+M24+M25</f>
        <v>59</v>
      </c>
      <c r="N22" s="32">
        <f t="shared" ref="N22:O22" si="8">N23+N24+N25</f>
        <v>59</v>
      </c>
      <c r="O22" s="32">
        <f t="shared" si="8"/>
        <v>0</v>
      </c>
      <c r="P22" s="32">
        <f>P23+P24+P25</f>
        <v>0</v>
      </c>
      <c r="S22" s="57"/>
      <c r="T22" s="60"/>
      <c r="U22" s="60"/>
      <c r="V22" s="60"/>
      <c r="W22" s="60"/>
      <c r="X22" s="60"/>
      <c r="Y22" s="60"/>
      <c r="Z22" s="61"/>
      <c r="AA22" s="60"/>
      <c r="AB22" s="60"/>
      <c r="AC22" s="60"/>
    </row>
    <row r="23" spans="2:29" x14ac:dyDescent="0.25">
      <c r="B23" s="16" t="s">
        <v>28</v>
      </c>
      <c r="C23" s="17">
        <f>D23+E23+G23+H23+F23</f>
        <v>82</v>
      </c>
      <c r="D23" s="17">
        <v>47</v>
      </c>
      <c r="E23" s="17">
        <v>2</v>
      </c>
      <c r="F23" s="17">
        <v>16</v>
      </c>
      <c r="G23" s="18">
        <v>17</v>
      </c>
      <c r="H23" s="18">
        <v>0</v>
      </c>
      <c r="I23" s="17">
        <f>J23+K23+L23+M23+P23</f>
        <v>40</v>
      </c>
      <c r="J23" s="19">
        <v>8</v>
      </c>
      <c r="K23" s="19">
        <v>8</v>
      </c>
      <c r="L23" s="20">
        <v>2</v>
      </c>
      <c r="M23" s="20">
        <f>N23+O23</f>
        <v>22</v>
      </c>
      <c r="N23" s="20">
        <v>22</v>
      </c>
      <c r="O23" s="20">
        <v>0</v>
      </c>
      <c r="P23" s="20">
        <v>0</v>
      </c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</row>
    <row r="24" spans="2:29" x14ac:dyDescent="0.25">
      <c r="B24" s="16" t="s">
        <v>29</v>
      </c>
      <c r="C24" s="17">
        <f t="shared" ref="C24:C27" si="9">D24+E24+G24+H24+F24</f>
        <v>187</v>
      </c>
      <c r="D24" s="17">
        <v>105</v>
      </c>
      <c r="E24" s="17">
        <v>8</v>
      </c>
      <c r="F24" s="17">
        <v>34</v>
      </c>
      <c r="G24" s="18">
        <v>40</v>
      </c>
      <c r="H24" s="18">
        <v>0</v>
      </c>
      <c r="I24" s="17">
        <f t="shared" ref="I24:I25" si="10">J24+K24+L24+M24+P24</f>
        <v>40</v>
      </c>
      <c r="J24" s="19">
        <v>8</v>
      </c>
      <c r="K24" s="19">
        <v>8</v>
      </c>
      <c r="L24" s="20">
        <v>4</v>
      </c>
      <c r="M24" s="20">
        <f t="shared" ref="M24:M25" si="11">N24+O24</f>
        <v>20</v>
      </c>
      <c r="N24" s="20">
        <v>20</v>
      </c>
      <c r="O24" s="20">
        <v>0</v>
      </c>
      <c r="P24" s="20">
        <v>0</v>
      </c>
      <c r="S24" s="63"/>
      <c r="T24" s="57"/>
      <c r="U24" s="57"/>
      <c r="V24" s="57"/>
      <c r="W24" s="57"/>
      <c r="X24" s="57"/>
      <c r="Y24" s="57"/>
      <c r="Z24" s="57"/>
      <c r="AA24" s="57"/>
      <c r="AB24" s="57"/>
      <c r="AC24" s="57"/>
    </row>
    <row r="25" spans="2:29" x14ac:dyDescent="0.25">
      <c r="B25" s="16" t="s">
        <v>30</v>
      </c>
      <c r="C25" s="17">
        <f t="shared" si="9"/>
        <v>84</v>
      </c>
      <c r="D25" s="17">
        <v>48</v>
      </c>
      <c r="E25" s="17">
        <v>1</v>
      </c>
      <c r="F25" s="17">
        <v>17</v>
      </c>
      <c r="G25" s="18">
        <v>18</v>
      </c>
      <c r="H25" s="18">
        <v>0</v>
      </c>
      <c r="I25" s="17">
        <f t="shared" si="10"/>
        <v>30</v>
      </c>
      <c r="J25" s="19">
        <v>6</v>
      </c>
      <c r="K25" s="19">
        <v>6</v>
      </c>
      <c r="L25" s="20">
        <v>1</v>
      </c>
      <c r="M25" s="20">
        <f t="shared" si="11"/>
        <v>17</v>
      </c>
      <c r="N25" s="20">
        <v>17</v>
      </c>
      <c r="O25" s="20">
        <v>0</v>
      </c>
      <c r="P25" s="20">
        <v>0</v>
      </c>
      <c r="S25" s="35"/>
      <c r="T25" s="64"/>
      <c r="U25" s="64"/>
      <c r="V25" s="64"/>
      <c r="W25" s="64"/>
      <c r="X25" s="64"/>
      <c r="Y25" s="64"/>
      <c r="Z25" s="64"/>
      <c r="AA25" s="64"/>
      <c r="AB25" s="64"/>
      <c r="AC25" s="64"/>
    </row>
    <row r="26" spans="2:29" x14ac:dyDescent="0.25">
      <c r="B26" s="33" t="s">
        <v>31</v>
      </c>
      <c r="C26" s="34">
        <f>C27</f>
        <v>125</v>
      </c>
      <c r="D26" s="34">
        <f t="shared" ref="D26:P26" si="12">D27</f>
        <v>84</v>
      </c>
      <c r="E26" s="34">
        <f t="shared" si="12"/>
        <v>3</v>
      </c>
      <c r="F26" s="34">
        <f t="shared" si="12"/>
        <v>20</v>
      </c>
      <c r="G26" s="34">
        <f t="shared" si="12"/>
        <v>18</v>
      </c>
      <c r="H26" s="34">
        <f t="shared" si="12"/>
        <v>0</v>
      </c>
      <c r="I26" s="34">
        <f t="shared" si="12"/>
        <v>40</v>
      </c>
      <c r="J26" s="34">
        <f t="shared" si="12"/>
        <v>8</v>
      </c>
      <c r="K26" s="34">
        <f t="shared" si="12"/>
        <v>8</v>
      </c>
      <c r="L26" s="34">
        <f t="shared" si="12"/>
        <v>3</v>
      </c>
      <c r="M26" s="34">
        <f t="shared" si="12"/>
        <v>21</v>
      </c>
      <c r="N26" s="34">
        <f t="shared" si="12"/>
        <v>21</v>
      </c>
      <c r="O26" s="34">
        <f t="shared" si="12"/>
        <v>0</v>
      </c>
      <c r="P26" s="34">
        <f t="shared" si="12"/>
        <v>0</v>
      </c>
      <c r="S26" s="65"/>
      <c r="T26" s="56"/>
      <c r="U26" s="56"/>
      <c r="V26" s="56"/>
      <c r="W26" s="56"/>
      <c r="X26" s="56"/>
      <c r="Y26" s="56"/>
      <c r="Z26" s="66"/>
      <c r="AA26" s="66"/>
      <c r="AB26" s="66"/>
      <c r="AC26" s="56"/>
    </row>
    <row r="27" spans="2:29" x14ac:dyDescent="0.25">
      <c r="B27" s="16" t="s">
        <v>32</v>
      </c>
      <c r="C27" s="17">
        <f t="shared" si="9"/>
        <v>125</v>
      </c>
      <c r="D27" s="17">
        <v>84</v>
      </c>
      <c r="E27" s="17">
        <v>3</v>
      </c>
      <c r="F27" s="17">
        <v>20</v>
      </c>
      <c r="G27" s="18">
        <v>18</v>
      </c>
      <c r="H27" s="18">
        <v>0</v>
      </c>
      <c r="I27" s="17">
        <f>J27+K27+L27+M27+P27</f>
        <v>40</v>
      </c>
      <c r="J27" s="19">
        <v>8</v>
      </c>
      <c r="K27" s="19">
        <v>8</v>
      </c>
      <c r="L27" s="20">
        <v>3</v>
      </c>
      <c r="M27" s="20">
        <f>N27+O27</f>
        <v>21</v>
      </c>
      <c r="N27" s="20">
        <v>21</v>
      </c>
      <c r="O27" s="20">
        <v>0</v>
      </c>
      <c r="P27" s="20">
        <v>0</v>
      </c>
      <c r="S27" s="67"/>
      <c r="T27" s="56"/>
      <c r="U27" s="56"/>
      <c r="V27" s="56"/>
      <c r="W27" s="56"/>
      <c r="X27" s="56"/>
      <c r="Y27" s="56"/>
      <c r="Z27" s="56"/>
      <c r="AA27" s="56"/>
      <c r="AB27" s="56"/>
      <c r="AC27" s="56"/>
    </row>
    <row r="28" spans="2:29" x14ac:dyDescent="0.25">
      <c r="B28" s="75" t="s">
        <v>33</v>
      </c>
      <c r="C28" s="74"/>
      <c r="D28" s="74"/>
      <c r="E28" s="74"/>
      <c r="F28" s="74"/>
      <c r="G28" s="74"/>
      <c r="H28" s="74"/>
      <c r="I28" s="74"/>
      <c r="J28" s="76" t="s">
        <v>34</v>
      </c>
      <c r="K28" s="76"/>
      <c r="L28" s="76"/>
      <c r="M28" s="76"/>
      <c r="N28" s="76"/>
      <c r="O28" s="76"/>
      <c r="P28" s="74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</row>
    <row r="29" spans="2:29" x14ac:dyDescent="0.25">
      <c r="B29" s="77" t="s">
        <v>54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2:29" ht="15.75" x14ac:dyDescent="0.25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S30" s="73" t="s">
        <v>57</v>
      </c>
      <c r="T30" s="73"/>
      <c r="U30" s="73"/>
      <c r="V30" s="73"/>
      <c r="W30" s="73"/>
      <c r="X30" s="73"/>
      <c r="Y30" s="73"/>
      <c r="Z30" s="73"/>
      <c r="AA30" s="73"/>
      <c r="AB30" s="73"/>
      <c r="AC30" s="73"/>
    </row>
    <row r="31" spans="2:29" ht="15.75" x14ac:dyDescent="0.25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S31" s="73" t="s">
        <v>43</v>
      </c>
      <c r="T31" s="73"/>
      <c r="U31" s="73"/>
      <c r="V31" s="73"/>
      <c r="W31" s="73"/>
      <c r="X31" s="73"/>
      <c r="Y31" s="73"/>
      <c r="Z31" s="73"/>
      <c r="AA31" s="73"/>
      <c r="AB31" s="73"/>
      <c r="AC31" s="73"/>
    </row>
    <row r="32" spans="2:29" ht="15.75" x14ac:dyDescent="0.25">
      <c r="B32" s="73" t="s">
        <v>57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</row>
    <row r="33" spans="2:29" ht="15.75" x14ac:dyDescent="0.25">
      <c r="B33" s="73" t="s">
        <v>35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S33" s="36" t="s">
        <v>1</v>
      </c>
      <c r="T33" s="45" t="s">
        <v>58</v>
      </c>
      <c r="U33" s="46"/>
      <c r="V33" s="46"/>
      <c r="W33" s="46"/>
      <c r="X33" s="47"/>
      <c r="Y33" s="69" t="s">
        <v>59</v>
      </c>
      <c r="Z33" s="70"/>
      <c r="AA33" s="70"/>
      <c r="AB33" s="70"/>
      <c r="AC33" s="71"/>
    </row>
    <row r="34" spans="2:29" x14ac:dyDescent="0.25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S34" s="37" t="s">
        <v>2</v>
      </c>
      <c r="T34" s="3" t="s">
        <v>3</v>
      </c>
      <c r="U34" s="4" t="s">
        <v>4</v>
      </c>
      <c r="V34" s="4" t="s">
        <v>36</v>
      </c>
      <c r="W34" s="4" t="s">
        <v>6</v>
      </c>
      <c r="X34" s="4" t="s">
        <v>37</v>
      </c>
      <c r="Y34" s="5" t="s">
        <v>3</v>
      </c>
      <c r="Z34" s="68" t="s">
        <v>38</v>
      </c>
      <c r="AA34" s="4" t="s">
        <v>36</v>
      </c>
      <c r="AB34" s="4" t="s">
        <v>4</v>
      </c>
      <c r="AC34" s="4" t="s">
        <v>37</v>
      </c>
    </row>
    <row r="35" spans="2:29" x14ac:dyDescent="0.25">
      <c r="B35" s="36" t="s">
        <v>1</v>
      </c>
      <c r="C35" s="54" t="s">
        <v>58</v>
      </c>
      <c r="D35" s="54"/>
      <c r="E35" s="54"/>
      <c r="F35" s="54"/>
      <c r="G35" s="54"/>
      <c r="H35" s="54"/>
      <c r="I35" s="48" t="s">
        <v>59</v>
      </c>
      <c r="J35" s="48"/>
      <c r="K35" s="48"/>
      <c r="L35" s="48"/>
      <c r="M35" s="48"/>
      <c r="N35" s="48"/>
      <c r="O35" s="48"/>
      <c r="P35" s="48"/>
      <c r="S35" s="38" t="s">
        <v>8</v>
      </c>
      <c r="T35" s="9" t="s">
        <v>9</v>
      </c>
      <c r="U35" s="10" t="s">
        <v>10</v>
      </c>
      <c r="V35" s="10" t="s">
        <v>11</v>
      </c>
      <c r="W35" s="10" t="s">
        <v>39</v>
      </c>
      <c r="X35" s="10" t="s">
        <v>40</v>
      </c>
      <c r="Y35" s="11" t="s">
        <v>13</v>
      </c>
      <c r="Z35" s="50"/>
      <c r="AA35" s="10" t="s">
        <v>11</v>
      </c>
      <c r="AB35" s="10" t="s">
        <v>10</v>
      </c>
      <c r="AC35" s="10" t="s">
        <v>40</v>
      </c>
    </row>
    <row r="36" spans="2:29" x14ac:dyDescent="0.25">
      <c r="B36" s="37" t="s">
        <v>2</v>
      </c>
      <c r="C36" s="3" t="s">
        <v>3</v>
      </c>
      <c r="D36" s="4" t="s">
        <v>4</v>
      </c>
      <c r="E36" s="4" t="s">
        <v>36</v>
      </c>
      <c r="F36" s="4" t="s">
        <v>6</v>
      </c>
      <c r="G36" s="4" t="s">
        <v>6</v>
      </c>
      <c r="H36" s="4" t="s">
        <v>37</v>
      </c>
      <c r="I36" s="5" t="s">
        <v>3</v>
      </c>
      <c r="J36" s="49" t="s">
        <v>49</v>
      </c>
      <c r="K36" s="49" t="s">
        <v>38</v>
      </c>
      <c r="L36" s="4" t="s">
        <v>36</v>
      </c>
      <c r="M36" s="51" t="s">
        <v>51</v>
      </c>
      <c r="N36" s="52"/>
      <c r="O36" s="53"/>
      <c r="P36" s="7" t="s">
        <v>37</v>
      </c>
      <c r="S36" s="13" t="s">
        <v>3</v>
      </c>
      <c r="T36" s="13">
        <f t="shared" ref="T36:AC36" si="13">T37+T39</f>
        <v>55</v>
      </c>
      <c r="U36" s="40">
        <f t="shared" si="13"/>
        <v>52</v>
      </c>
      <c r="V36" s="40">
        <f t="shared" si="13"/>
        <v>3</v>
      </c>
      <c r="W36" s="40">
        <f t="shared" si="13"/>
        <v>0</v>
      </c>
      <c r="X36" s="40">
        <f t="shared" si="13"/>
        <v>0</v>
      </c>
      <c r="Y36" s="13">
        <f t="shared" si="13"/>
        <v>46</v>
      </c>
      <c r="Z36" s="13">
        <f t="shared" si="13"/>
        <v>0</v>
      </c>
      <c r="AA36" s="13">
        <f t="shared" si="13"/>
        <v>2</v>
      </c>
      <c r="AB36" s="13">
        <f t="shared" si="13"/>
        <v>44</v>
      </c>
      <c r="AC36" s="13">
        <f t="shared" si="13"/>
        <v>0</v>
      </c>
    </row>
    <row r="37" spans="2:29" x14ac:dyDescent="0.25">
      <c r="B37" s="38" t="s">
        <v>8</v>
      </c>
      <c r="C37" s="9" t="s">
        <v>9</v>
      </c>
      <c r="D37" s="10" t="s">
        <v>10</v>
      </c>
      <c r="E37" s="10" t="s">
        <v>11</v>
      </c>
      <c r="F37" s="10" t="s">
        <v>48</v>
      </c>
      <c r="G37" s="10" t="s">
        <v>39</v>
      </c>
      <c r="H37" s="10" t="s">
        <v>40</v>
      </c>
      <c r="I37" s="11" t="s">
        <v>13</v>
      </c>
      <c r="J37" s="50"/>
      <c r="K37" s="50"/>
      <c r="L37" s="10" t="s">
        <v>11</v>
      </c>
      <c r="M37" s="42" t="s">
        <v>3</v>
      </c>
      <c r="N37" s="42" t="s">
        <v>52</v>
      </c>
      <c r="O37" s="42" t="s">
        <v>53</v>
      </c>
      <c r="P37" s="10" t="s">
        <v>40</v>
      </c>
      <c r="S37" s="14" t="s">
        <v>14</v>
      </c>
      <c r="T37" s="15">
        <f>U37+V37+W37</f>
        <v>19</v>
      </c>
      <c r="U37" s="39">
        <f>U38</f>
        <v>19</v>
      </c>
      <c r="V37" s="39">
        <f>V38</f>
        <v>0</v>
      </c>
      <c r="W37" s="39">
        <f>W38</f>
        <v>0</v>
      </c>
      <c r="X37" s="39">
        <f>X38</f>
        <v>0</v>
      </c>
      <c r="Y37" s="15">
        <f>Z37+AA37+AB37</f>
        <v>16</v>
      </c>
      <c r="Z37" s="39">
        <f>Z38</f>
        <v>0</v>
      </c>
      <c r="AA37" s="39">
        <f>AA38</f>
        <v>0</v>
      </c>
      <c r="AB37" s="39">
        <f>AB38</f>
        <v>16</v>
      </c>
      <c r="AC37" s="15">
        <f>AC38</f>
        <v>0</v>
      </c>
    </row>
    <row r="38" spans="2:29" x14ac:dyDescent="0.25">
      <c r="B38" s="13" t="s">
        <v>3</v>
      </c>
      <c r="C38" s="13">
        <f>C39+C41+C43+C44</f>
        <v>749</v>
      </c>
      <c r="D38" s="13">
        <f t="shared" ref="D38:O38" si="14">D39+D41+D43+D44</f>
        <v>392</v>
      </c>
      <c r="E38" s="13">
        <f t="shared" si="14"/>
        <v>18</v>
      </c>
      <c r="F38" s="13">
        <f t="shared" ref="F38" si="15">F39+F41+F43+F44</f>
        <v>181</v>
      </c>
      <c r="G38" s="13">
        <f t="shared" si="14"/>
        <v>157</v>
      </c>
      <c r="H38" s="13">
        <f t="shared" si="14"/>
        <v>1</v>
      </c>
      <c r="I38" s="13">
        <f t="shared" si="14"/>
        <v>146</v>
      </c>
      <c r="J38" s="13">
        <f t="shared" si="14"/>
        <v>29</v>
      </c>
      <c r="K38" s="13">
        <f t="shared" si="14"/>
        <v>29</v>
      </c>
      <c r="L38" s="13">
        <f t="shared" si="14"/>
        <v>10</v>
      </c>
      <c r="M38" s="13">
        <f t="shared" si="14"/>
        <v>77</v>
      </c>
      <c r="N38" s="13">
        <f t="shared" si="14"/>
        <v>77</v>
      </c>
      <c r="O38" s="13">
        <f t="shared" si="14"/>
        <v>0</v>
      </c>
      <c r="P38" s="13">
        <f>P39+P41+P43+P44</f>
        <v>1</v>
      </c>
      <c r="S38" s="16" t="s">
        <v>16</v>
      </c>
      <c r="T38" s="17">
        <f>U38+V38+W38+X38</f>
        <v>19</v>
      </c>
      <c r="U38" s="41">
        <v>19</v>
      </c>
      <c r="V38" s="17">
        <v>0</v>
      </c>
      <c r="W38" s="17">
        <v>0</v>
      </c>
      <c r="X38" s="17">
        <v>0</v>
      </c>
      <c r="Y38" s="19">
        <f>Z38+AA38+AB38+AC38</f>
        <v>16</v>
      </c>
      <c r="Z38" s="19">
        <v>0</v>
      </c>
      <c r="AA38" s="19">
        <v>0</v>
      </c>
      <c r="AB38" s="20">
        <v>16</v>
      </c>
      <c r="AC38" s="17">
        <v>0</v>
      </c>
    </row>
    <row r="39" spans="2:29" x14ac:dyDescent="0.25">
      <c r="B39" s="14" t="s">
        <v>14</v>
      </c>
      <c r="C39" s="15">
        <f>C40</f>
        <v>93</v>
      </c>
      <c r="D39" s="15">
        <f t="shared" ref="D39:P39" si="16">D40</f>
        <v>53</v>
      </c>
      <c r="E39" s="15">
        <f t="shared" si="16"/>
        <v>0</v>
      </c>
      <c r="F39" s="15">
        <f t="shared" si="16"/>
        <v>19</v>
      </c>
      <c r="G39" s="15">
        <f t="shared" si="16"/>
        <v>21</v>
      </c>
      <c r="H39" s="15">
        <f t="shared" si="16"/>
        <v>0</v>
      </c>
      <c r="I39" s="15">
        <f t="shared" si="16"/>
        <v>35</v>
      </c>
      <c r="J39" s="15">
        <f t="shared" si="16"/>
        <v>7</v>
      </c>
      <c r="K39" s="15">
        <f t="shared" si="16"/>
        <v>7</v>
      </c>
      <c r="L39" s="15">
        <f t="shared" si="16"/>
        <v>0</v>
      </c>
      <c r="M39" s="15">
        <f t="shared" si="16"/>
        <v>21</v>
      </c>
      <c r="N39" s="15">
        <f t="shared" si="16"/>
        <v>21</v>
      </c>
      <c r="O39" s="15">
        <f t="shared" si="16"/>
        <v>0</v>
      </c>
      <c r="P39" s="15">
        <f t="shared" si="16"/>
        <v>0</v>
      </c>
      <c r="S39" s="21" t="s">
        <v>44</v>
      </c>
      <c r="T39" s="22">
        <f>T40</f>
        <v>36</v>
      </c>
      <c r="U39" s="22">
        <f>U40</f>
        <v>33</v>
      </c>
      <c r="V39" s="22">
        <f>V40</f>
        <v>3</v>
      </c>
      <c r="W39" s="22">
        <f>W40</f>
        <v>0</v>
      </c>
      <c r="X39" s="22">
        <f>X40</f>
        <v>0</v>
      </c>
      <c r="Y39" s="22">
        <f>Z39+AA39+AB39</f>
        <v>30</v>
      </c>
      <c r="Z39" s="22">
        <f>Z40</f>
        <v>0</v>
      </c>
      <c r="AA39" s="22">
        <f>AA40</f>
        <v>2</v>
      </c>
      <c r="AB39" s="22">
        <f>AB40</f>
        <v>28</v>
      </c>
      <c r="AC39" s="22">
        <f>AC40</f>
        <v>0</v>
      </c>
    </row>
    <row r="40" spans="2:29" x14ac:dyDescent="0.25">
      <c r="B40" s="16" t="s">
        <v>15</v>
      </c>
      <c r="C40" s="17">
        <f>D40+E40+G40+H40+F40</f>
        <v>93</v>
      </c>
      <c r="D40" s="17">
        <v>53</v>
      </c>
      <c r="E40" s="17">
        <v>0</v>
      </c>
      <c r="F40" s="17">
        <v>19</v>
      </c>
      <c r="G40" s="17">
        <v>21</v>
      </c>
      <c r="H40" s="17">
        <v>0</v>
      </c>
      <c r="I40" s="17">
        <f>J40+L40+M40+P40+K40</f>
        <v>35</v>
      </c>
      <c r="J40" s="17">
        <v>7</v>
      </c>
      <c r="K40" s="17">
        <v>7</v>
      </c>
      <c r="L40" s="23">
        <v>0</v>
      </c>
      <c r="M40" s="23">
        <f>N40+O40</f>
        <v>21</v>
      </c>
      <c r="N40" s="23">
        <v>21</v>
      </c>
      <c r="O40" s="23">
        <v>0</v>
      </c>
      <c r="P40" s="17">
        <v>0</v>
      </c>
      <c r="S40" s="16" t="s">
        <v>45</v>
      </c>
      <c r="T40" s="17">
        <f>U40+V40+W40+X40</f>
        <v>36</v>
      </c>
      <c r="U40" s="17">
        <v>33</v>
      </c>
      <c r="V40" s="17">
        <v>3</v>
      </c>
      <c r="W40" s="17">
        <v>0</v>
      </c>
      <c r="X40" s="17">
        <v>0</v>
      </c>
      <c r="Y40" s="17">
        <f>Z40+AA40+AB40+AC40</f>
        <v>30</v>
      </c>
      <c r="Z40" s="17">
        <v>0</v>
      </c>
      <c r="AA40" s="17">
        <v>2</v>
      </c>
      <c r="AB40" s="20">
        <v>28</v>
      </c>
      <c r="AC40" s="17">
        <v>0</v>
      </c>
    </row>
    <row r="41" spans="2:29" x14ac:dyDescent="0.25">
      <c r="B41" s="21" t="s">
        <v>18</v>
      </c>
      <c r="C41" s="22">
        <f>C42</f>
        <v>353</v>
      </c>
      <c r="D41" s="22">
        <f t="shared" ref="D41:P41" si="17">D42</f>
        <v>182</v>
      </c>
      <c r="E41" s="22">
        <f t="shared" si="17"/>
        <v>10</v>
      </c>
      <c r="F41" s="22">
        <f t="shared" si="17"/>
        <v>89</v>
      </c>
      <c r="G41" s="22">
        <f t="shared" si="17"/>
        <v>71</v>
      </c>
      <c r="H41" s="22">
        <f t="shared" si="17"/>
        <v>1</v>
      </c>
      <c r="I41" s="22">
        <f t="shared" si="17"/>
        <v>51</v>
      </c>
      <c r="J41" s="22">
        <f t="shared" si="17"/>
        <v>10</v>
      </c>
      <c r="K41" s="22">
        <f t="shared" si="17"/>
        <v>10</v>
      </c>
      <c r="L41" s="22">
        <f t="shared" si="17"/>
        <v>5</v>
      </c>
      <c r="M41" s="22">
        <f t="shared" si="17"/>
        <v>25</v>
      </c>
      <c r="N41" s="22">
        <f t="shared" si="17"/>
        <v>25</v>
      </c>
      <c r="O41" s="22">
        <f t="shared" si="17"/>
        <v>0</v>
      </c>
      <c r="P41" s="22">
        <f t="shared" si="17"/>
        <v>1</v>
      </c>
      <c r="S41" s="75" t="s">
        <v>33</v>
      </c>
      <c r="T41" s="74"/>
      <c r="U41" s="74"/>
      <c r="V41" s="74"/>
      <c r="W41" s="74"/>
      <c r="X41" s="74"/>
      <c r="Y41" s="74"/>
      <c r="Z41" s="76" t="s">
        <v>34</v>
      </c>
      <c r="AA41" s="76"/>
      <c r="AB41" s="76"/>
      <c r="AC41" s="74"/>
    </row>
    <row r="42" spans="2:29" x14ac:dyDescent="0.25">
      <c r="B42" s="16" t="s">
        <v>19</v>
      </c>
      <c r="C42" s="17">
        <f>D42+E42+G42+H42+F42</f>
        <v>353</v>
      </c>
      <c r="D42" s="17">
        <v>182</v>
      </c>
      <c r="E42" s="17">
        <v>10</v>
      </c>
      <c r="F42" s="17">
        <v>89</v>
      </c>
      <c r="G42" s="17">
        <v>71</v>
      </c>
      <c r="H42" s="17">
        <v>1</v>
      </c>
      <c r="I42" s="17">
        <f>J42+L42+M42+P42+K42</f>
        <v>51</v>
      </c>
      <c r="J42" s="17">
        <v>10</v>
      </c>
      <c r="K42" s="17">
        <v>10</v>
      </c>
      <c r="L42" s="23">
        <v>5</v>
      </c>
      <c r="M42" s="23">
        <f>N42+O42</f>
        <v>25</v>
      </c>
      <c r="N42" s="23">
        <v>25</v>
      </c>
      <c r="O42" s="23">
        <v>0</v>
      </c>
      <c r="P42" s="17">
        <v>1</v>
      </c>
      <c r="S42" s="77" t="s">
        <v>60</v>
      </c>
      <c r="T42" s="74"/>
      <c r="U42" s="74"/>
      <c r="V42" s="74"/>
      <c r="W42" s="74"/>
      <c r="X42" s="74"/>
      <c r="Y42" s="74"/>
      <c r="Z42" s="74"/>
      <c r="AA42" s="74"/>
      <c r="AB42" s="74"/>
      <c r="AC42" s="74"/>
    </row>
    <row r="43" spans="2:29" x14ac:dyDescent="0.25">
      <c r="B43" s="26" t="s">
        <v>24</v>
      </c>
      <c r="C43" s="27">
        <f>D43+E43+G43+H43+F43</f>
        <v>116</v>
      </c>
      <c r="D43" s="27">
        <v>65</v>
      </c>
      <c r="E43" s="27">
        <v>4</v>
      </c>
      <c r="F43" s="27">
        <v>24</v>
      </c>
      <c r="G43" s="27">
        <v>23</v>
      </c>
      <c r="H43" s="27">
        <v>0</v>
      </c>
      <c r="I43" s="27">
        <f>J43+L43+M43+P43+K43</f>
        <v>30</v>
      </c>
      <c r="J43" s="27">
        <v>6</v>
      </c>
      <c r="K43" s="27">
        <v>6</v>
      </c>
      <c r="L43" s="28">
        <v>2</v>
      </c>
      <c r="M43" s="28">
        <f>N43+O43</f>
        <v>16</v>
      </c>
      <c r="N43" s="28">
        <v>16</v>
      </c>
      <c r="O43" s="28">
        <v>0</v>
      </c>
      <c r="P43" s="27">
        <v>0</v>
      </c>
      <c r="S43" s="77"/>
      <c r="T43" s="74"/>
      <c r="U43" s="74"/>
      <c r="V43" s="74"/>
      <c r="W43" s="74"/>
      <c r="X43" s="74"/>
      <c r="Y43" s="74"/>
      <c r="Z43" s="74"/>
      <c r="AA43" s="74"/>
      <c r="AB43" s="74"/>
      <c r="AC43" s="74"/>
    </row>
    <row r="44" spans="2:29" x14ac:dyDescent="0.25">
      <c r="B44" s="31" t="s">
        <v>27</v>
      </c>
      <c r="C44" s="32">
        <f>C45</f>
        <v>187</v>
      </c>
      <c r="D44" s="32">
        <f t="shared" ref="D44:P44" si="18">D45</f>
        <v>92</v>
      </c>
      <c r="E44" s="32">
        <f t="shared" si="18"/>
        <v>4</v>
      </c>
      <c r="F44" s="32">
        <f t="shared" si="18"/>
        <v>49</v>
      </c>
      <c r="G44" s="32">
        <f t="shared" si="18"/>
        <v>42</v>
      </c>
      <c r="H44" s="32">
        <f t="shared" si="18"/>
        <v>0</v>
      </c>
      <c r="I44" s="32">
        <f t="shared" si="18"/>
        <v>30</v>
      </c>
      <c r="J44" s="32">
        <f t="shared" si="18"/>
        <v>6</v>
      </c>
      <c r="K44" s="32">
        <f t="shared" si="18"/>
        <v>6</v>
      </c>
      <c r="L44" s="32">
        <f t="shared" si="18"/>
        <v>3</v>
      </c>
      <c r="M44" s="32">
        <f t="shared" si="18"/>
        <v>15</v>
      </c>
      <c r="N44" s="32">
        <f t="shared" si="18"/>
        <v>15</v>
      </c>
      <c r="O44" s="32">
        <f t="shared" si="18"/>
        <v>0</v>
      </c>
      <c r="P44" s="32">
        <f t="shared" si="18"/>
        <v>0</v>
      </c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</row>
    <row r="45" spans="2:29" ht="15.75" x14ac:dyDescent="0.25">
      <c r="B45" s="16" t="s">
        <v>41</v>
      </c>
      <c r="C45" s="17">
        <f>D45+E45+G45+H45+F45</f>
        <v>187</v>
      </c>
      <c r="D45" s="17">
        <v>92</v>
      </c>
      <c r="E45" s="17">
        <v>4</v>
      </c>
      <c r="F45" s="17">
        <v>49</v>
      </c>
      <c r="G45" s="17">
        <v>42</v>
      </c>
      <c r="H45" s="17">
        <v>0</v>
      </c>
      <c r="I45" s="17">
        <f>J45+L45+M45+P45+K45</f>
        <v>30</v>
      </c>
      <c r="J45" s="17">
        <v>6</v>
      </c>
      <c r="K45" s="17">
        <v>6</v>
      </c>
      <c r="L45" s="20">
        <v>3</v>
      </c>
      <c r="M45" s="20">
        <f>N45+O45</f>
        <v>15</v>
      </c>
      <c r="N45" s="20">
        <v>15</v>
      </c>
      <c r="O45" s="20">
        <v>0</v>
      </c>
      <c r="P45" s="17">
        <v>0</v>
      </c>
      <c r="S45" s="73" t="s">
        <v>57</v>
      </c>
      <c r="T45" s="73"/>
      <c r="U45" s="73"/>
      <c r="V45" s="73"/>
      <c r="W45" s="73"/>
      <c r="X45" s="73"/>
      <c r="Y45" s="73"/>
      <c r="Z45" s="73"/>
      <c r="AA45" s="73"/>
      <c r="AB45" s="73"/>
      <c r="AC45" s="73"/>
    </row>
    <row r="46" spans="2:29" ht="15.75" x14ac:dyDescent="0.25">
      <c r="B46" s="75" t="s">
        <v>33</v>
      </c>
      <c r="C46" s="74"/>
      <c r="D46" s="74"/>
      <c r="E46" s="74"/>
      <c r="F46" s="74"/>
      <c r="G46" s="74"/>
      <c r="H46" s="74"/>
      <c r="I46" s="74"/>
      <c r="J46" s="76" t="s">
        <v>34</v>
      </c>
      <c r="K46" s="76"/>
      <c r="L46" s="76"/>
      <c r="M46" s="76"/>
      <c r="N46" s="76"/>
      <c r="O46" s="76"/>
      <c r="P46" s="74"/>
      <c r="S46" s="73" t="s">
        <v>55</v>
      </c>
      <c r="T46" s="73"/>
      <c r="U46" s="73"/>
      <c r="V46" s="73"/>
      <c r="W46" s="73"/>
      <c r="X46" s="73"/>
      <c r="Y46" s="73"/>
      <c r="Z46" s="73"/>
      <c r="AA46" s="73"/>
      <c r="AB46" s="73"/>
      <c r="AC46" s="73"/>
    </row>
    <row r="47" spans="2:29" x14ac:dyDescent="0.25">
      <c r="B47" s="77" t="s">
        <v>42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</row>
    <row r="48" spans="2:29" x14ac:dyDescent="0.25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S48" s="36" t="s">
        <v>1</v>
      </c>
      <c r="T48" s="45" t="s">
        <v>58</v>
      </c>
      <c r="U48" s="46"/>
      <c r="V48" s="46"/>
      <c r="W48" s="46"/>
      <c r="X48" s="47"/>
      <c r="Y48" s="69" t="s">
        <v>59</v>
      </c>
      <c r="Z48" s="70"/>
      <c r="AA48" s="70"/>
      <c r="AB48" s="70"/>
      <c r="AC48" s="71"/>
    </row>
    <row r="49" spans="2:29" x14ac:dyDescent="0.25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S49" s="37" t="s">
        <v>2</v>
      </c>
      <c r="T49" s="3" t="s">
        <v>3</v>
      </c>
      <c r="U49" s="4" t="s">
        <v>4</v>
      </c>
      <c r="V49" s="4" t="s">
        <v>36</v>
      </c>
      <c r="W49" s="4" t="s">
        <v>6</v>
      </c>
      <c r="X49" s="4" t="s">
        <v>37</v>
      </c>
      <c r="Y49" s="5" t="s">
        <v>3</v>
      </c>
      <c r="Z49" s="68" t="s">
        <v>38</v>
      </c>
      <c r="AA49" s="4" t="s">
        <v>36</v>
      </c>
      <c r="AB49" s="4" t="s">
        <v>4</v>
      </c>
      <c r="AC49" s="4" t="s">
        <v>37</v>
      </c>
    </row>
    <row r="50" spans="2:29" x14ac:dyDescent="0.25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S50" s="38" t="s">
        <v>8</v>
      </c>
      <c r="T50" s="9" t="s">
        <v>9</v>
      </c>
      <c r="U50" s="10" t="s">
        <v>10</v>
      </c>
      <c r="V50" s="10" t="s">
        <v>11</v>
      </c>
      <c r="W50" s="10" t="s">
        <v>39</v>
      </c>
      <c r="X50" s="10" t="s">
        <v>40</v>
      </c>
      <c r="Y50" s="11" t="s">
        <v>13</v>
      </c>
      <c r="Z50" s="50"/>
      <c r="AA50" s="10" t="s">
        <v>11</v>
      </c>
      <c r="AB50" s="10" t="s">
        <v>10</v>
      </c>
      <c r="AC50" s="10" t="s">
        <v>40</v>
      </c>
    </row>
    <row r="51" spans="2:29" x14ac:dyDescent="0.25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S51" s="13" t="s">
        <v>3</v>
      </c>
      <c r="T51" s="13">
        <f t="shared" ref="T51:AC51" si="19">T52+T54</f>
        <v>30</v>
      </c>
      <c r="U51" s="40">
        <f t="shared" si="19"/>
        <v>30</v>
      </c>
      <c r="V51" s="40">
        <f t="shared" si="19"/>
        <v>0</v>
      </c>
      <c r="W51" s="40">
        <f t="shared" si="19"/>
        <v>0</v>
      </c>
      <c r="X51" s="40">
        <f t="shared" si="19"/>
        <v>0</v>
      </c>
      <c r="Y51" s="13">
        <f t="shared" si="19"/>
        <v>30</v>
      </c>
      <c r="Z51" s="13">
        <f t="shared" si="19"/>
        <v>0</v>
      </c>
      <c r="AA51" s="13">
        <f t="shared" si="19"/>
        <v>0</v>
      </c>
      <c r="AB51" s="13">
        <f t="shared" si="19"/>
        <v>30</v>
      </c>
      <c r="AC51" s="13">
        <f t="shared" si="19"/>
        <v>0</v>
      </c>
    </row>
    <row r="52" spans="2:29" x14ac:dyDescent="0.25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S52" s="14" t="s">
        <v>14</v>
      </c>
      <c r="T52" s="15">
        <f>U52+V52+W52</f>
        <v>30</v>
      </c>
      <c r="U52" s="39">
        <f>U53</f>
        <v>30</v>
      </c>
      <c r="V52" s="39">
        <f>V53</f>
        <v>0</v>
      </c>
      <c r="W52" s="39">
        <f>W53</f>
        <v>0</v>
      </c>
      <c r="X52" s="39">
        <f>X53</f>
        <v>0</v>
      </c>
      <c r="Y52" s="15">
        <f>Z52+AA52+AB52</f>
        <v>30</v>
      </c>
      <c r="Z52" s="39">
        <f>Z53</f>
        <v>0</v>
      </c>
      <c r="AA52" s="39">
        <f>AA53</f>
        <v>0</v>
      </c>
      <c r="AB52" s="39">
        <f>AB53</f>
        <v>30</v>
      </c>
      <c r="AC52" s="15">
        <f>AC53</f>
        <v>0</v>
      </c>
    </row>
    <row r="53" spans="2:29" x14ac:dyDescent="0.25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S53" s="16" t="s">
        <v>16</v>
      </c>
      <c r="T53" s="17">
        <f>U53+V53+W53+X53</f>
        <v>30</v>
      </c>
      <c r="U53" s="41">
        <v>30</v>
      </c>
      <c r="V53" s="17">
        <v>0</v>
      </c>
      <c r="W53" s="17">
        <v>0</v>
      </c>
      <c r="X53" s="17">
        <v>0</v>
      </c>
      <c r="Y53" s="19">
        <f>Z53+AA53+AB53+AC53</f>
        <v>30</v>
      </c>
      <c r="Z53" s="19">
        <v>0</v>
      </c>
      <c r="AA53" s="19">
        <v>0</v>
      </c>
      <c r="AB53" s="20">
        <v>30</v>
      </c>
      <c r="AC53" s="17">
        <v>0</v>
      </c>
    </row>
    <row r="54" spans="2:29" x14ac:dyDescent="0.25">
      <c r="S54" s="21" t="s">
        <v>31</v>
      </c>
      <c r="T54" s="22">
        <f>T55</f>
        <v>0</v>
      </c>
      <c r="U54" s="22">
        <f>U55</f>
        <v>0</v>
      </c>
      <c r="V54" s="22">
        <f>V55</f>
        <v>0</v>
      </c>
      <c r="W54" s="22">
        <f>W55</f>
        <v>0</v>
      </c>
      <c r="X54" s="22">
        <f>X55</f>
        <v>0</v>
      </c>
      <c r="Y54" s="22">
        <f>Z54+AA54+AB54</f>
        <v>0</v>
      </c>
      <c r="Z54" s="22">
        <f>Z55</f>
        <v>0</v>
      </c>
      <c r="AA54" s="22">
        <f>AA55</f>
        <v>0</v>
      </c>
      <c r="AB54" s="22">
        <f>AB55</f>
        <v>0</v>
      </c>
      <c r="AC54" s="22">
        <f>AC55</f>
        <v>0</v>
      </c>
    </row>
    <row r="55" spans="2:29" x14ac:dyDescent="0.25">
      <c r="S55" s="16" t="s">
        <v>56</v>
      </c>
      <c r="T55" s="17">
        <f>U55+V55+W55+X55</f>
        <v>0</v>
      </c>
      <c r="U55" s="17">
        <v>0</v>
      </c>
      <c r="V55" s="17">
        <v>0</v>
      </c>
      <c r="W55" s="17">
        <v>0</v>
      </c>
      <c r="X55" s="17">
        <v>0</v>
      </c>
      <c r="Y55" s="17">
        <f>Z55+AA55+AB55+AC55</f>
        <v>0</v>
      </c>
      <c r="Z55" s="17">
        <v>0</v>
      </c>
      <c r="AA55" s="17">
        <v>0</v>
      </c>
      <c r="AB55" s="20">
        <v>0</v>
      </c>
      <c r="AC55" s="17">
        <v>0</v>
      </c>
    </row>
    <row r="56" spans="2:29" x14ac:dyDescent="0.25">
      <c r="S56" s="75" t="s">
        <v>33</v>
      </c>
      <c r="T56" s="74"/>
      <c r="U56" s="74"/>
      <c r="V56" s="74"/>
      <c r="W56" s="74"/>
      <c r="X56" s="74"/>
      <c r="Y56" s="74"/>
      <c r="Z56" s="76" t="s">
        <v>34</v>
      </c>
      <c r="AA56" s="76"/>
      <c r="AB56" s="76"/>
      <c r="AC56" s="74"/>
    </row>
    <row r="57" spans="2:29" x14ac:dyDescent="0.25">
      <c r="S57" s="77" t="s">
        <v>60</v>
      </c>
      <c r="T57" s="74"/>
      <c r="U57" s="74"/>
      <c r="V57" s="74"/>
      <c r="W57" s="74"/>
      <c r="X57" s="74"/>
      <c r="Y57" s="74"/>
      <c r="Z57" s="74"/>
      <c r="AA57" s="74"/>
      <c r="AB57" s="74"/>
      <c r="AC57" s="74"/>
    </row>
    <row r="58" spans="2:29" x14ac:dyDescent="0.25"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</row>
    <row r="59" spans="2:29" ht="15.75" x14ac:dyDescent="0.25">
      <c r="S59" s="73" t="s">
        <v>57</v>
      </c>
      <c r="T59" s="73"/>
      <c r="U59" s="73"/>
      <c r="V59" s="73"/>
      <c r="W59" s="73"/>
      <c r="X59" s="73"/>
      <c r="Y59" s="73"/>
      <c r="Z59" s="73"/>
      <c r="AA59" s="73"/>
      <c r="AB59" s="73"/>
      <c r="AC59" s="73"/>
    </row>
    <row r="60" spans="2:29" ht="15.75" x14ac:dyDescent="0.25">
      <c r="S60" s="73" t="s">
        <v>61</v>
      </c>
      <c r="T60" s="73"/>
      <c r="U60" s="73"/>
      <c r="V60" s="73"/>
      <c r="W60" s="73"/>
      <c r="X60" s="73"/>
      <c r="Y60" s="73"/>
      <c r="Z60" s="73"/>
      <c r="AA60" s="73"/>
      <c r="AB60" s="73"/>
      <c r="AC60" s="73"/>
    </row>
    <row r="61" spans="2:29" x14ac:dyDescent="0.25"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</row>
    <row r="62" spans="2:29" x14ac:dyDescent="0.25">
      <c r="S62" s="36" t="s">
        <v>1</v>
      </c>
      <c r="T62" s="45" t="s">
        <v>58</v>
      </c>
      <c r="U62" s="46"/>
      <c r="V62" s="46"/>
      <c r="W62" s="46"/>
      <c r="X62" s="47"/>
      <c r="Y62" s="48" t="s">
        <v>59</v>
      </c>
      <c r="Z62" s="48"/>
      <c r="AA62" s="48"/>
      <c r="AB62" s="48"/>
      <c r="AC62" s="48"/>
    </row>
    <row r="63" spans="2:29" x14ac:dyDescent="0.25">
      <c r="S63" s="37" t="s">
        <v>2</v>
      </c>
      <c r="T63" s="3" t="s">
        <v>3</v>
      </c>
      <c r="U63" s="4" t="s">
        <v>4</v>
      </c>
      <c r="V63" s="4" t="s">
        <v>36</v>
      </c>
      <c r="W63" s="4" t="s">
        <v>6</v>
      </c>
      <c r="X63" s="4" t="s">
        <v>37</v>
      </c>
      <c r="Y63" s="5" t="s">
        <v>3</v>
      </c>
      <c r="Z63" s="49" t="s">
        <v>38</v>
      </c>
      <c r="AA63" s="4" t="s">
        <v>36</v>
      </c>
      <c r="AB63" s="4" t="s">
        <v>4</v>
      </c>
      <c r="AC63" s="4" t="s">
        <v>37</v>
      </c>
    </row>
    <row r="64" spans="2:29" x14ac:dyDescent="0.25">
      <c r="S64" s="38" t="s">
        <v>8</v>
      </c>
      <c r="T64" s="9" t="s">
        <v>9</v>
      </c>
      <c r="U64" s="10" t="s">
        <v>10</v>
      </c>
      <c r="V64" s="10" t="s">
        <v>11</v>
      </c>
      <c r="W64" s="10" t="s">
        <v>39</v>
      </c>
      <c r="X64" s="10" t="s">
        <v>40</v>
      </c>
      <c r="Y64" s="11" t="s">
        <v>13</v>
      </c>
      <c r="Z64" s="50"/>
      <c r="AA64" s="10" t="s">
        <v>11</v>
      </c>
      <c r="AB64" s="10" t="s">
        <v>10</v>
      </c>
      <c r="AC64" s="10" t="s">
        <v>40</v>
      </c>
    </row>
    <row r="65" spans="19:29" x14ac:dyDescent="0.25">
      <c r="S65" s="13" t="s">
        <v>3</v>
      </c>
      <c r="T65" s="13">
        <f>T66+T68+T70</f>
        <v>111</v>
      </c>
      <c r="U65" s="13">
        <f t="shared" ref="U65:AC65" si="20">U66+U68+U70</f>
        <v>47</v>
      </c>
      <c r="V65" s="13">
        <f t="shared" si="20"/>
        <v>0</v>
      </c>
      <c r="W65" s="13">
        <f t="shared" si="20"/>
        <v>64</v>
      </c>
      <c r="X65" s="13">
        <f t="shared" si="20"/>
        <v>0</v>
      </c>
      <c r="Y65" s="13">
        <f t="shared" si="20"/>
        <v>44</v>
      </c>
      <c r="Z65" s="13">
        <f t="shared" si="20"/>
        <v>17</v>
      </c>
      <c r="AA65" s="13">
        <f t="shared" si="20"/>
        <v>0</v>
      </c>
      <c r="AB65" s="13">
        <f t="shared" si="20"/>
        <v>27</v>
      </c>
      <c r="AC65" s="13">
        <f t="shared" si="20"/>
        <v>0</v>
      </c>
    </row>
    <row r="66" spans="19:29" x14ac:dyDescent="0.25">
      <c r="S66" s="14" t="s">
        <v>14</v>
      </c>
      <c r="T66" s="15">
        <f>U66+V66+W66</f>
        <v>44</v>
      </c>
      <c r="U66" s="39">
        <f>U67</f>
        <v>21</v>
      </c>
      <c r="V66" s="39">
        <f>V67</f>
        <v>0</v>
      </c>
      <c r="W66" s="39">
        <f>W67</f>
        <v>23</v>
      </c>
      <c r="X66" s="39">
        <f>X67</f>
        <v>0</v>
      </c>
      <c r="Y66" s="15">
        <f>Z66+AA66+AB66</f>
        <v>19</v>
      </c>
      <c r="Z66" s="39">
        <f>Z67</f>
        <v>5</v>
      </c>
      <c r="AA66" s="39">
        <f>AA67</f>
        <v>0</v>
      </c>
      <c r="AB66" s="39">
        <f>AB67</f>
        <v>14</v>
      </c>
      <c r="AC66" s="15">
        <f>AC67</f>
        <v>0</v>
      </c>
    </row>
    <row r="67" spans="19:29" x14ac:dyDescent="0.25">
      <c r="S67" s="16" t="s">
        <v>62</v>
      </c>
      <c r="T67" s="17">
        <f>U67+V67+W67+X67</f>
        <v>44</v>
      </c>
      <c r="U67" s="41">
        <v>21</v>
      </c>
      <c r="V67" s="17">
        <v>0</v>
      </c>
      <c r="W67" s="17">
        <v>23</v>
      </c>
      <c r="X67" s="17">
        <v>0</v>
      </c>
      <c r="Y67" s="19">
        <f>Z67+AA67+AB67+AC67</f>
        <v>19</v>
      </c>
      <c r="Z67" s="19">
        <v>5</v>
      </c>
      <c r="AA67" s="19">
        <v>0</v>
      </c>
      <c r="AB67" s="20">
        <v>14</v>
      </c>
      <c r="AC67" s="17">
        <v>0</v>
      </c>
    </row>
    <row r="68" spans="19:29" x14ac:dyDescent="0.25">
      <c r="S68" s="21" t="s">
        <v>27</v>
      </c>
      <c r="T68" s="22">
        <f>T69</f>
        <v>46</v>
      </c>
      <c r="U68" s="22">
        <f>U69</f>
        <v>17</v>
      </c>
      <c r="V68" s="22">
        <f>V69</f>
        <v>0</v>
      </c>
      <c r="W68" s="22">
        <f>W69</f>
        <v>29</v>
      </c>
      <c r="X68" s="22">
        <f>X69</f>
        <v>0</v>
      </c>
      <c r="Y68" s="22">
        <f>Z68+AA68+AB68</f>
        <v>14</v>
      </c>
      <c r="Z68" s="22">
        <f>Z69</f>
        <v>6</v>
      </c>
      <c r="AA68" s="22">
        <f>AA69</f>
        <v>0</v>
      </c>
      <c r="AB68" s="22">
        <f>AB69</f>
        <v>8</v>
      </c>
      <c r="AC68" s="22">
        <f>AC69</f>
        <v>0</v>
      </c>
    </row>
    <row r="69" spans="19:29" x14ac:dyDescent="0.25">
      <c r="S69" s="16" t="s">
        <v>63</v>
      </c>
      <c r="T69" s="17">
        <f>U69+V69+W69+X69</f>
        <v>46</v>
      </c>
      <c r="U69" s="17">
        <v>17</v>
      </c>
      <c r="V69" s="17">
        <v>0</v>
      </c>
      <c r="W69" s="17">
        <v>29</v>
      </c>
      <c r="X69" s="17">
        <v>0</v>
      </c>
      <c r="Y69" s="17">
        <f>Z69+AA69+AB69+AC69</f>
        <v>14</v>
      </c>
      <c r="Z69" s="17">
        <v>6</v>
      </c>
      <c r="AA69" s="17">
        <v>0</v>
      </c>
      <c r="AB69" s="20">
        <v>8</v>
      </c>
      <c r="AC69" s="17">
        <v>0</v>
      </c>
    </row>
    <row r="70" spans="19:29" x14ac:dyDescent="0.25">
      <c r="S70" s="43" t="s">
        <v>31</v>
      </c>
      <c r="T70" s="44">
        <f>T71</f>
        <v>21</v>
      </c>
      <c r="U70" s="44">
        <f>U71</f>
        <v>9</v>
      </c>
      <c r="V70" s="44">
        <f>V71</f>
        <v>0</v>
      </c>
      <c r="W70" s="44">
        <f>W71</f>
        <v>12</v>
      </c>
      <c r="X70" s="44">
        <f>X71</f>
        <v>0</v>
      </c>
      <c r="Y70" s="44">
        <f>Z70+AA70+AB70</f>
        <v>11</v>
      </c>
      <c r="Z70" s="44">
        <f>Z71</f>
        <v>6</v>
      </c>
      <c r="AA70" s="44">
        <f>AA71</f>
        <v>0</v>
      </c>
      <c r="AB70" s="44">
        <f>AB71</f>
        <v>5</v>
      </c>
      <c r="AC70" s="44">
        <f>AC71</f>
        <v>0</v>
      </c>
    </row>
    <row r="71" spans="19:29" x14ac:dyDescent="0.25">
      <c r="S71" s="16" t="s">
        <v>64</v>
      </c>
      <c r="T71" s="17">
        <f>U71+V71+W71+X71</f>
        <v>21</v>
      </c>
      <c r="U71" s="17">
        <v>9</v>
      </c>
      <c r="V71" s="17">
        <v>0</v>
      </c>
      <c r="W71" s="17">
        <v>12</v>
      </c>
      <c r="X71" s="17">
        <v>0</v>
      </c>
      <c r="Y71" s="17">
        <f>Z71+AA71+AB71+AC71</f>
        <v>11</v>
      </c>
      <c r="Z71" s="17">
        <v>6</v>
      </c>
      <c r="AA71" s="17">
        <v>0</v>
      </c>
      <c r="AB71" s="20">
        <v>5</v>
      </c>
      <c r="AC71" s="17">
        <v>0</v>
      </c>
    </row>
    <row r="72" spans="19:29" x14ac:dyDescent="0.25">
      <c r="S72" s="75" t="s">
        <v>33</v>
      </c>
      <c r="T72" s="74"/>
      <c r="U72" s="74"/>
      <c r="V72" s="74"/>
      <c r="W72" s="74"/>
      <c r="X72" s="74"/>
      <c r="Y72" s="74"/>
      <c r="Z72" s="76" t="s">
        <v>34</v>
      </c>
      <c r="AA72" s="76"/>
      <c r="AB72" s="76"/>
      <c r="AC72" s="74"/>
    </row>
    <row r="73" spans="19:29" x14ac:dyDescent="0.25"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</row>
    <row r="74" spans="19:29" x14ac:dyDescent="0.25"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</row>
    <row r="75" spans="19:29" x14ac:dyDescent="0.25"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</row>
    <row r="76" spans="19:29" x14ac:dyDescent="0.25"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</row>
    <row r="77" spans="19:29" x14ac:dyDescent="0.25"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</row>
    <row r="78" spans="19:29" x14ac:dyDescent="0.25"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</row>
    <row r="79" spans="19:29" x14ac:dyDescent="0.25"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</row>
    <row r="80" spans="19:29" x14ac:dyDescent="0.25"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</row>
  </sheetData>
  <mergeCells count="37">
    <mergeCell ref="S4:AC4"/>
    <mergeCell ref="S3:AC3"/>
    <mergeCell ref="K36:K37"/>
    <mergeCell ref="S30:AC30"/>
    <mergeCell ref="S31:AC31"/>
    <mergeCell ref="T33:X33"/>
    <mergeCell ref="Y33:AC33"/>
    <mergeCell ref="Z34:Z35"/>
    <mergeCell ref="T20:X20"/>
    <mergeCell ref="Z7:Z8"/>
    <mergeCell ref="S17:AC17"/>
    <mergeCell ref="S18:AC18"/>
    <mergeCell ref="Y20:AC20"/>
    <mergeCell ref="Z21:Z22"/>
    <mergeCell ref="C35:H35"/>
    <mergeCell ref="I35:P35"/>
    <mergeCell ref="J36:J37"/>
    <mergeCell ref="T6:X6"/>
    <mergeCell ref="Y6:AC6"/>
    <mergeCell ref="B33:P33"/>
    <mergeCell ref="M36:O36"/>
    <mergeCell ref="B2:P2"/>
    <mergeCell ref="B3:P3"/>
    <mergeCell ref="C5:H5"/>
    <mergeCell ref="I5:P5"/>
    <mergeCell ref="B32:P32"/>
    <mergeCell ref="M6:O6"/>
    <mergeCell ref="S45:AC45"/>
    <mergeCell ref="S46:AC46"/>
    <mergeCell ref="T48:X48"/>
    <mergeCell ref="Y48:AC48"/>
    <mergeCell ref="Z49:Z50"/>
    <mergeCell ref="S59:AC59"/>
    <mergeCell ref="S60:AC60"/>
    <mergeCell ref="T62:X62"/>
    <mergeCell ref="Y62:AC62"/>
    <mergeCell ref="Z63:Z6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POST.E INGRESANTES 2015 SEDES 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 Plaza Velasquez</dc:creator>
  <cp:lastModifiedBy>YENNI</cp:lastModifiedBy>
  <cp:lastPrinted>2016-08-23T15:05:04Z</cp:lastPrinted>
  <dcterms:created xsi:type="dcterms:W3CDTF">2013-05-24T17:57:45Z</dcterms:created>
  <dcterms:modified xsi:type="dcterms:W3CDTF">2016-08-29T19:51:34Z</dcterms:modified>
</cp:coreProperties>
</file>